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41A98E0F-6DC3-4D36-8901-CC0443867A8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7" sheetId="7" r:id="rId2"/>
    <sheet name="Sheet2" sheetId="2" r:id="rId3"/>
    <sheet name="Sheet3" sheetId="3" r:id="rId4"/>
    <sheet name="Sheet4" sheetId="4" r:id="rId5"/>
    <sheet name="Sheet5" sheetId="5" r:id="rId6"/>
    <sheet name="Sheet6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H2" i="1"/>
  <c r="K2" i="1"/>
  <c r="J2" i="1"/>
  <c r="G2" i="1"/>
  <c r="K2" i="6"/>
  <c r="K2" i="4"/>
  <c r="J24" i="7"/>
  <c r="C16" i="7"/>
  <c r="D14" i="7" s="1"/>
  <c r="J2" i="6"/>
  <c r="I2" i="6"/>
  <c r="H2" i="6"/>
  <c r="G2" i="6"/>
  <c r="J2" i="4"/>
  <c r="I2" i="4"/>
  <c r="H2" i="4"/>
  <c r="G2" i="4"/>
  <c r="D22" i="7"/>
  <c r="D21" i="7"/>
  <c r="C23" i="7"/>
  <c r="J2" i="5"/>
  <c r="K15" i="7"/>
  <c r="K14" i="7"/>
  <c r="J16" i="7"/>
  <c r="J2" i="3"/>
  <c r="J2" i="2"/>
  <c r="I2" i="5"/>
  <c r="H2" i="5"/>
  <c r="I2" i="3"/>
  <c r="H2" i="3"/>
  <c r="I2" i="2"/>
  <c r="H2" i="2"/>
  <c r="G2" i="5"/>
  <c r="G2" i="3"/>
  <c r="G2" i="2"/>
  <c r="K23" i="7" l="1"/>
  <c r="K22" i="7"/>
  <c r="K21" i="7"/>
  <c r="D15" i="7"/>
</calcChain>
</file>

<file path=xl/sharedStrings.xml><?xml version="1.0" encoding="utf-8"?>
<sst xmlns="http://schemas.openxmlformats.org/spreadsheetml/2006/main" count="163" uniqueCount="88">
  <si>
    <t>No.</t>
  </si>
  <si>
    <t>Penulis</t>
  </si>
  <si>
    <t>P Value</t>
  </si>
  <si>
    <t>OR</t>
  </si>
  <si>
    <t>95% CI atas</t>
  </si>
  <si>
    <t>95% CI bawah</t>
  </si>
  <si>
    <t>Setiadharma et al., 2019</t>
  </si>
  <si>
    <t>Dewi &amp; Hendrati, 2015</t>
  </si>
  <si>
    <t>Sari &amp; Gumayesty, 2016</t>
  </si>
  <si>
    <t>Setiowati, Taningo and Soebijanto, 2016</t>
  </si>
  <si>
    <t>0,474</t>
  </si>
  <si>
    <t>Syarlina, Suchitra and Arif Harahap, 2019</t>
  </si>
  <si>
    <t>Anggorowati, 2013</t>
  </si>
  <si>
    <t>Priyatin Cici, Elisa Ulfiana, 2013</t>
  </si>
  <si>
    <t>-</t>
  </si>
  <si>
    <t>Yulianti and Henry, 2016</t>
  </si>
  <si>
    <t>Purwanti, Syukur and Haloho, 2021</t>
  </si>
  <si>
    <t>Iqmy, Setiawati and Yanti, 2021</t>
  </si>
  <si>
    <t>Paratiwi, 2021</t>
  </si>
  <si>
    <t>Indrati, Setyawan and Handojo, 2018</t>
  </si>
  <si>
    <t>A, Wijaya Negara and Sutisna, 2013</t>
  </si>
  <si>
    <t>Harahap and Lumbanraja, 2018</t>
  </si>
  <si>
    <t>Rianti, Ayu Tirtawati and Novita, 2011</t>
  </si>
  <si>
    <t>0,001</t>
  </si>
  <si>
    <r>
      <t xml:space="preserve">Qiu </t>
    </r>
    <r>
      <rPr>
        <i/>
        <sz val="12"/>
        <color theme="1"/>
        <rFont val="Times New Roman"/>
        <family val="1"/>
      </rPr>
      <t>et al.</t>
    </r>
    <r>
      <rPr>
        <sz val="12"/>
        <color theme="1"/>
        <rFont val="Times New Roman"/>
        <family val="1"/>
      </rPr>
      <t>, 2022</t>
    </r>
  </si>
  <si>
    <t>0,29</t>
  </si>
  <si>
    <r>
      <t xml:space="preserve">Akdeniz </t>
    </r>
    <r>
      <rPr>
        <i/>
        <sz val="12"/>
        <color theme="1"/>
        <rFont val="Times New Roman"/>
        <family val="1"/>
      </rPr>
      <t>et al.</t>
    </r>
    <r>
      <rPr>
        <sz val="12"/>
        <color theme="1"/>
        <rFont val="Times New Roman"/>
        <family val="1"/>
      </rPr>
      <t>, 2020</t>
    </r>
  </si>
  <si>
    <t>0,531</t>
  </si>
  <si>
    <r>
      <t xml:space="preserve">Shamshirian </t>
    </r>
    <r>
      <rPr>
        <i/>
        <sz val="12"/>
        <color theme="1"/>
        <rFont val="Times New Roman"/>
        <family val="1"/>
      </rPr>
      <t>et al.</t>
    </r>
    <r>
      <rPr>
        <sz val="12"/>
        <color theme="1"/>
        <rFont val="Times New Roman"/>
        <family val="1"/>
      </rPr>
      <t>, 2020</t>
    </r>
  </si>
  <si>
    <t>0,003</t>
  </si>
  <si>
    <t>95% CI atas (+)</t>
  </si>
  <si>
    <t>95% CI bawah (-)</t>
  </si>
  <si>
    <t>Setiowati et al., 2016</t>
  </si>
  <si>
    <t>0,527</t>
  </si>
  <si>
    <t>0,664</t>
  </si>
  <si>
    <t>0,04</t>
  </si>
  <si>
    <t>0,005</t>
  </si>
  <si>
    <t>Tirtawati, 2014</t>
  </si>
  <si>
    <r>
      <t xml:space="preserve">Alsammarraie </t>
    </r>
    <r>
      <rPr>
        <i/>
        <sz val="12"/>
        <color theme="1"/>
        <rFont val="Times New Roman"/>
        <family val="1"/>
      </rPr>
      <t>et al.</t>
    </r>
    <r>
      <rPr>
        <sz val="12"/>
        <color theme="1"/>
        <rFont val="Times New Roman"/>
        <family val="1"/>
      </rPr>
      <t>, 2020</t>
    </r>
  </si>
  <si>
    <t>0,234</t>
  </si>
  <si>
    <t>0,69</t>
  </si>
  <si>
    <t>Awaliyah, Pradjatmo and Kusnanto, 2017</t>
  </si>
  <si>
    <t>95% CI bawh (-)</t>
  </si>
  <si>
    <t>Andini, Qodir and Azhar, 2019</t>
  </si>
  <si>
    <r>
      <t xml:space="preserve">Adinie </t>
    </r>
    <r>
      <rPr>
        <i/>
        <sz val="12"/>
        <color theme="1"/>
        <rFont val="Times New Roman"/>
        <family val="1"/>
      </rPr>
      <t>et al.</t>
    </r>
    <r>
      <rPr>
        <sz val="12"/>
        <color theme="1"/>
        <rFont val="Times New Roman"/>
        <family val="1"/>
      </rPr>
      <t>, 2017</t>
    </r>
  </si>
  <si>
    <t>0,364</t>
  </si>
  <si>
    <t>Rata - rata OR</t>
  </si>
  <si>
    <t xml:space="preserve">no </t>
  </si>
  <si>
    <t>Nama Data</t>
  </si>
  <si>
    <t>Usia Menarche &lt; 12 tahun</t>
  </si>
  <si>
    <t>Usia Pertama Kali Melahirkan ≥ 30 tahun</t>
  </si>
  <si>
    <t>Lama Penggunaan Kontrasepsi Hormonal ≥ 5 tahun</t>
  </si>
  <si>
    <t>Rata - rata Nilai OR</t>
  </si>
  <si>
    <t>Rata 95% ci atas</t>
  </si>
  <si>
    <t>Rata 95 % ci bawah</t>
  </si>
  <si>
    <t xml:space="preserve">Rata 95%ci atas </t>
  </si>
  <si>
    <t>rata 95% ci bawah</t>
  </si>
  <si>
    <t>rata 95%ci atas</t>
  </si>
  <si>
    <t>rata 95%ci bawah</t>
  </si>
  <si>
    <t>rata 95% ci atas</t>
  </si>
  <si>
    <t>Rata nilai 95% ci atas (+)</t>
  </si>
  <si>
    <t>Rata nilai 95% ci bawah (-)</t>
  </si>
  <si>
    <t xml:space="preserve">jumlah OR </t>
  </si>
  <si>
    <t>jumlah OR</t>
  </si>
  <si>
    <t>No</t>
  </si>
  <si>
    <t>&lt; 12 th</t>
  </si>
  <si>
    <t>Jumlah</t>
  </si>
  <si>
    <t>persentase</t>
  </si>
  <si>
    <t>&lt; 30th</t>
  </si>
  <si>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12 th</t>
    </r>
  </si>
  <si>
    <t>≥3oth</t>
  </si>
  <si>
    <t>Variabel usia menarche</t>
  </si>
  <si>
    <t>variabel usia pertama kali melahirkan</t>
  </si>
  <si>
    <t>Jumlah OR</t>
  </si>
  <si>
    <t>Variabel lama penggunaan K</t>
  </si>
  <si>
    <t>&lt; 5 th</t>
  </si>
  <si>
    <t>≥ 5 th</t>
  </si>
  <si>
    <t>Ahsani and Machmud, 2019</t>
  </si>
  <si>
    <r>
      <t xml:space="preserve">Aulia Astri </t>
    </r>
    <r>
      <rPr>
        <i/>
        <sz val="12"/>
        <color theme="1"/>
        <rFont val="Times New Roman"/>
        <family val="1"/>
      </rPr>
      <t>et al.</t>
    </r>
    <r>
      <rPr>
        <sz val="12"/>
        <color theme="1"/>
        <rFont val="Times New Roman"/>
        <family val="1"/>
      </rPr>
      <t>, 2020</t>
    </r>
  </si>
  <si>
    <t>variabel</t>
  </si>
  <si>
    <t>usia menarchr</t>
  </si>
  <si>
    <t>usia pertama kali melahirkan</t>
  </si>
  <si>
    <t>lama penggunaan kontrasepsi</t>
  </si>
  <si>
    <t>jumlah</t>
  </si>
  <si>
    <t xml:space="preserve">rata p-value </t>
  </si>
  <si>
    <t>rata p value</t>
  </si>
  <si>
    <t>Yosali and Bintari, 2019</t>
  </si>
  <si>
    <t>Sukmayenti and Sari,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</si>
</sst>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wrapText="1"/>
    </xf>
    <xf numFmtId="9" fontId="0" fillId="0" borderId="0" xfId="1" applyFont="1" applyAlignment="1">
      <alignment wrapText="1"/>
    </xf>
    <xf numFmtId="9" fontId="0" fillId="0" borderId="0" xfId="1" applyFont="1"/>
    <xf numFmtId="0" fontId="6" fillId="0" borderId="0" xfId="0" applyFont="1" applyAlignment="1">
      <alignment wrapText="1"/>
    </xf>
    <xf numFmtId="9" fontId="5" fillId="0" borderId="0" xfId="1" applyFont="1" applyAlignment="1">
      <alignment wrapText="1"/>
    </xf>
    <xf numFmtId="9" fontId="5" fillId="0" borderId="0" xfId="1" applyFont="1"/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6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Grafik Usia Menarche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Sheet1!$E$2:$E$18</c:f>
                <c:numCache>
                  <c:formatCode>General</c:formatCode>
                  <c:ptCount val="17"/>
                  <c:pt idx="0">
                    <c:v>5.7789999999999999</c:v>
                  </c:pt>
                  <c:pt idx="1">
                    <c:v>10.911</c:v>
                  </c:pt>
                  <c:pt idx="2">
                    <c:v>3.96</c:v>
                  </c:pt>
                  <c:pt idx="3">
                    <c:v>2.823</c:v>
                  </c:pt>
                  <c:pt idx="4">
                    <c:v>5.7789999999999999</c:v>
                  </c:pt>
                  <c:pt idx="5">
                    <c:v>15.65</c:v>
                  </c:pt>
                  <c:pt idx="6">
                    <c:v>9.6440000000000001</c:v>
                  </c:pt>
                  <c:pt idx="7">
                    <c:v>1.04</c:v>
                  </c:pt>
                  <c:pt idx="8">
                    <c:v>4.9000000000000004</c:v>
                  </c:pt>
                  <c:pt idx="9">
                    <c:v>11.351000000000001</c:v>
                  </c:pt>
                  <c:pt idx="10">
                    <c:v>7.149</c:v>
                  </c:pt>
                  <c:pt idx="11">
                    <c:v>1.9890000000000001</c:v>
                  </c:pt>
                  <c:pt idx="12">
                    <c:v>12.04</c:v>
                  </c:pt>
                  <c:pt idx="13">
                    <c:v>14.63</c:v>
                  </c:pt>
                  <c:pt idx="14">
                    <c:v>9.6820000000000004</c:v>
                  </c:pt>
                  <c:pt idx="15">
                    <c:v>1.98</c:v>
                  </c:pt>
                  <c:pt idx="16">
                    <c:v>1.091</c:v>
                  </c:pt>
                </c:numCache>
              </c:numRef>
            </c:plus>
            <c:minus>
              <c:numRef>
                <c:f>Sheet1!$F$2:$F$18</c:f>
                <c:numCache>
                  <c:formatCode>General</c:formatCode>
                  <c:ptCount val="17"/>
                  <c:pt idx="0">
                    <c:v>0.41899999999999998</c:v>
                  </c:pt>
                  <c:pt idx="1">
                    <c:v>1.1180000000000001</c:v>
                  </c:pt>
                  <c:pt idx="2">
                    <c:v>1.1299999999999999</c:v>
                  </c:pt>
                  <c:pt idx="3">
                    <c:v>0.56799999999999995</c:v>
                  </c:pt>
                  <c:pt idx="4">
                    <c:v>0.41899999999999998</c:v>
                  </c:pt>
                  <c:pt idx="5">
                    <c:v>2.84</c:v>
                  </c:pt>
                  <c:pt idx="6">
                    <c:v>0.73499999999999999</c:v>
                  </c:pt>
                  <c:pt idx="7">
                    <c:v>1.04</c:v>
                  </c:pt>
                  <c:pt idx="8">
                    <c:v>0.4</c:v>
                  </c:pt>
                  <c:pt idx="9">
                    <c:v>2.3479999999999999</c:v>
                  </c:pt>
                  <c:pt idx="10">
                    <c:v>1.33</c:v>
                  </c:pt>
                  <c:pt idx="11">
                    <c:v>0.33100000000000002</c:v>
                  </c:pt>
                  <c:pt idx="12">
                    <c:v>1.08</c:v>
                  </c:pt>
                  <c:pt idx="13">
                    <c:v>1.33</c:v>
                  </c:pt>
                  <c:pt idx="14">
                    <c:v>2.08</c:v>
                  </c:pt>
                  <c:pt idx="15">
                    <c:v>1.24</c:v>
                  </c:pt>
                  <c:pt idx="16">
                    <c:v>0.58699999999999997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strRef>
              <c:f>Sheet1!$B$2:$B$19</c:f>
              <c:strCache>
                <c:ptCount val="18"/>
                <c:pt idx="0">
                  <c:v>Setiadharma et al., 2019</c:v>
                </c:pt>
                <c:pt idx="1">
                  <c:v>Dewi &amp; Hendrati, 2015</c:v>
                </c:pt>
                <c:pt idx="2">
                  <c:v>Sari &amp; Gumayesty, 2016</c:v>
                </c:pt>
                <c:pt idx="3">
                  <c:v>Setiowati, Taningo and Soebijanto, 2016</c:v>
                </c:pt>
                <c:pt idx="4">
                  <c:v>Syarlina, Suchitra and Arif Harahap, 2019</c:v>
                </c:pt>
                <c:pt idx="5">
                  <c:v>Anggorowati, 2013</c:v>
                </c:pt>
                <c:pt idx="6">
                  <c:v>Priyatin Cici, Elisa Ulfiana, 2013</c:v>
                </c:pt>
                <c:pt idx="7">
                  <c:v>Yulianti and Henry, 2016</c:v>
                </c:pt>
                <c:pt idx="8">
                  <c:v>Purwanti, Syukur and Haloho, 2021</c:v>
                </c:pt>
                <c:pt idx="9">
                  <c:v>Iqmy, Setiawati and Yanti, 2021</c:v>
                </c:pt>
                <c:pt idx="10">
                  <c:v>Paratiwi, 2021</c:v>
                </c:pt>
                <c:pt idx="11">
                  <c:v>Yulianti and Henry, 2016</c:v>
                </c:pt>
                <c:pt idx="12">
                  <c:v>Indrati, Setyawan and Handojo, 2018</c:v>
                </c:pt>
                <c:pt idx="13">
                  <c:v>A, Wijaya Negara and Sutisna, 2013</c:v>
                </c:pt>
                <c:pt idx="14">
                  <c:v>Harahap and Lumbanraja, 2018</c:v>
                </c:pt>
                <c:pt idx="15">
                  <c:v>Ahsani and Machmud, 2019</c:v>
                </c:pt>
                <c:pt idx="16">
                  <c:v>Yosali and Bintari, 2019</c:v>
                </c:pt>
                <c:pt idx="17">
                  <c:v>Sukmayenti and Sari, 2019</c:v>
                </c:pt>
              </c:strCache>
            </c:strRef>
          </c:cat>
          <c:val>
            <c:numRef>
              <c:f>Sheet1!$D$2:$D$19</c:f>
              <c:numCache>
                <c:formatCode>#,##0</c:formatCode>
                <c:ptCount val="18"/>
                <c:pt idx="0">
                  <c:v>1.5660000000000001</c:v>
                </c:pt>
                <c:pt idx="1">
                  <c:v>3.492</c:v>
                </c:pt>
                <c:pt idx="2" formatCode="General">
                  <c:v>2.12</c:v>
                </c:pt>
                <c:pt idx="3">
                  <c:v>1.363</c:v>
                </c:pt>
                <c:pt idx="4">
                  <c:v>1.556</c:v>
                </c:pt>
                <c:pt idx="5" formatCode="General">
                  <c:v>6.66</c:v>
                </c:pt>
                <c:pt idx="6">
                  <c:v>2.6379999999999999</c:v>
                </c:pt>
                <c:pt idx="7" formatCode="General">
                  <c:v>1.04</c:v>
                </c:pt>
                <c:pt idx="8" formatCode="General">
                  <c:v>1.5</c:v>
                </c:pt>
                <c:pt idx="9">
                  <c:v>5.1630000000000003</c:v>
                </c:pt>
                <c:pt idx="10">
                  <c:v>3.0830000000000002</c:v>
                </c:pt>
                <c:pt idx="11" formatCode="General">
                  <c:v>0.81200000000000006</c:v>
                </c:pt>
                <c:pt idx="12" formatCode="General">
                  <c:v>3.6</c:v>
                </c:pt>
                <c:pt idx="13" formatCode="General">
                  <c:v>4.41</c:v>
                </c:pt>
                <c:pt idx="14">
                  <c:v>4.4870000000000001</c:v>
                </c:pt>
                <c:pt idx="15" formatCode="General">
                  <c:v>1.29</c:v>
                </c:pt>
                <c:pt idx="16" formatCode="General">
                  <c:v>0.8</c:v>
                </c:pt>
                <c:pt idx="17" formatCode="General">
                  <c:v>26.8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B5-446A-AF57-097D03A0F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9601848"/>
        <c:axId val="509605368"/>
      </c:barChart>
      <c:catAx>
        <c:axId val="509601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605368"/>
        <c:crosses val="autoZero"/>
        <c:auto val="1"/>
        <c:lblAlgn val="ctr"/>
        <c:lblOffset val="100"/>
        <c:noMultiLvlLbl val="0"/>
      </c:catAx>
      <c:valAx>
        <c:axId val="50960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Odds Ratio &amp; 95% CI</a:t>
                </a:r>
              </a:p>
            </c:rich>
          </c:tx>
          <c:layout>
            <c:manualLayout>
              <c:xMode val="edge"/>
              <c:yMode val="edge"/>
              <c:x val="6.1111111111111109E-2"/>
              <c:y val="0.155231481481481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6018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Sheet7!$C$1</c:f>
              <c:strCache>
                <c:ptCount val="1"/>
                <c:pt idx="0">
                  <c:v>Rata - rata Nilai OR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6B-455A-96AF-EF5D62A63C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6B-455A-96AF-EF5D62A63C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6B-455A-96AF-EF5D62A63C35}"/>
              </c:ext>
            </c:extLst>
          </c:dPt>
          <c:errBars>
            <c:errBarType val="both"/>
            <c:errValType val="cust"/>
            <c:noEndCap val="0"/>
            <c:plus>
              <c:numRef>
                <c:f>Sheet7!$D$2:$D$4</c:f>
                <c:numCache>
                  <c:formatCode>General</c:formatCode>
                  <c:ptCount val="3"/>
                  <c:pt idx="0">
                    <c:v>7</c:v>
                  </c:pt>
                  <c:pt idx="1">
                    <c:v>9.1068750000000005</c:v>
                  </c:pt>
                  <c:pt idx="2">
                    <c:v>6.7744999999999997</c:v>
                  </c:pt>
                </c:numCache>
              </c:numRef>
            </c:plus>
            <c:minus>
              <c:numRef>
                <c:f>Sheet7!$E$2:$E$4</c:f>
                <c:numCache>
                  <c:formatCode>General</c:formatCode>
                  <c:ptCount val="3"/>
                  <c:pt idx="0">
                    <c:v>1.117353</c:v>
                  </c:pt>
                  <c:pt idx="1">
                    <c:v>1.542</c:v>
                  </c:pt>
                  <c:pt idx="2">
                    <c:v>1.9325000000000001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strRef>
              <c:f>Sheet7!$B$2:$B$4</c:f>
              <c:strCache>
                <c:ptCount val="3"/>
                <c:pt idx="0">
                  <c:v>Usia Menarche &lt; 12 tahun</c:v>
                </c:pt>
                <c:pt idx="1">
                  <c:v>Usia Pertama Kali Melahirkan ≥ 30 tahun</c:v>
                </c:pt>
                <c:pt idx="2">
                  <c:v>Lama Penggunaan Kontrasepsi Hormonal ≥ 5 tahun</c:v>
                </c:pt>
              </c:strCache>
            </c:strRef>
          </c:cat>
          <c:val>
            <c:numRef>
              <c:f>Sheet7!$C$2:$C$4</c:f>
              <c:numCache>
                <c:formatCode>General</c:formatCode>
                <c:ptCount val="3"/>
                <c:pt idx="0">
                  <c:v>4</c:v>
                </c:pt>
                <c:pt idx="1">
                  <c:v>3.5382859999999998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D-4E21-9742-F8FD49D58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18973584"/>
        <c:axId val="518979344"/>
      </c:barChart>
      <c:catAx>
        <c:axId val="51897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979344"/>
        <c:crosses val="autoZero"/>
        <c:auto val="1"/>
        <c:lblAlgn val="ctr"/>
        <c:lblOffset val="100"/>
        <c:noMultiLvlLbl val="0"/>
      </c:catAx>
      <c:valAx>
        <c:axId val="51897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Odds Ratio &amp; 95% CI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97358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Grafik Usia Menarche ≥ 12 tahun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Sheet2!$D$1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Sheet2!$E$2:$E$6</c:f>
                <c:numCache>
                  <c:formatCode>General</c:formatCode>
                  <c:ptCount val="5"/>
                  <c:pt idx="0">
                    <c:v>1.889</c:v>
                  </c:pt>
                  <c:pt idx="1">
                    <c:v>15.9</c:v>
                  </c:pt>
                  <c:pt idx="2">
                    <c:v>1.06</c:v>
                  </c:pt>
                  <c:pt idx="3">
                    <c:v>1.06</c:v>
                  </c:pt>
                  <c:pt idx="4">
                    <c:v>1.23</c:v>
                  </c:pt>
                </c:numCache>
              </c:numRef>
            </c:plus>
            <c:minus>
              <c:numRef>
                <c:f>Sheet2!$F$2:$F$6</c:f>
                <c:numCache>
                  <c:formatCode>General</c:formatCode>
                  <c:ptCount val="5"/>
                  <c:pt idx="0">
                    <c:v>0.44500000000000001</c:v>
                  </c:pt>
                  <c:pt idx="1">
                    <c:v>2.9</c:v>
                  </c:pt>
                  <c:pt idx="2">
                    <c:v>0.83</c:v>
                  </c:pt>
                  <c:pt idx="3">
                    <c:v>0.83</c:v>
                  </c:pt>
                  <c:pt idx="4">
                    <c:v>0.39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strRef>
              <c:f>Sheet2!$B$2:$B$6</c:f>
              <c:strCache>
                <c:ptCount val="5"/>
                <c:pt idx="0">
                  <c:v>Setiowati, Taningo and Soebijanto, 2016</c:v>
                </c:pt>
                <c:pt idx="1">
                  <c:v>Rianti, Ayu Tirtawati and Novita, 2011</c:v>
                </c:pt>
                <c:pt idx="2">
                  <c:v>Qiu et al., 2022</c:v>
                </c:pt>
                <c:pt idx="3">
                  <c:v>Akdeniz et al., 2020</c:v>
                </c:pt>
                <c:pt idx="4">
                  <c:v>Shamshirian et al., 2020</c:v>
                </c:pt>
              </c:strCache>
            </c:strRef>
          </c:cat>
          <c:val>
            <c:numRef>
              <c:f>Sheet2!$D$2:$D$6</c:f>
              <c:numCache>
                <c:formatCode>General</c:formatCode>
                <c:ptCount val="5"/>
                <c:pt idx="0">
                  <c:v>0.91700000000000004</c:v>
                </c:pt>
                <c:pt idx="1">
                  <c:v>6.68</c:v>
                </c:pt>
                <c:pt idx="2">
                  <c:v>0.94</c:v>
                </c:pt>
                <c:pt idx="3">
                  <c:v>0.94</c:v>
                </c:pt>
                <c:pt idx="4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6-4663-B9AF-12892115E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34489984"/>
        <c:axId val="134491520"/>
      </c:barChart>
      <c:catAx>
        <c:axId val="13448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91520"/>
        <c:crosses val="autoZero"/>
        <c:auto val="1"/>
        <c:lblAlgn val="ctr"/>
        <c:lblOffset val="100"/>
        <c:noMultiLvlLbl val="0"/>
      </c:catAx>
      <c:valAx>
        <c:axId val="134491520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Odds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8998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/>
              <a:t>Grafik</a:t>
            </a:r>
            <a:r>
              <a:rPr lang="en-US" sz="1400" baseline="0"/>
              <a:t> Usia</a:t>
            </a:r>
            <a:r>
              <a:rPr lang="en-US" sz="1400">
                <a:effectLst/>
              </a:rPr>
              <a:t> Pertama Kali Melahirkan</a:t>
            </a:r>
          </a:p>
          <a:p>
            <a:pPr>
              <a:defRPr sz="14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>
                <a:effectLst/>
              </a:rPr>
              <a:t> &lt;30 tahun</a:t>
            </a:r>
            <a:r>
              <a:rPr lang="en-US" sz="1400" baseline="0"/>
              <a:t> 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Sheet3!$D$1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Sheet3!$E$2:$E$5</c:f>
                <c:numCache>
                  <c:formatCode>General</c:formatCode>
                  <c:ptCount val="4"/>
                  <c:pt idx="0">
                    <c:v>3.9020000000000001</c:v>
                  </c:pt>
                  <c:pt idx="1">
                    <c:v>3.13</c:v>
                  </c:pt>
                  <c:pt idx="2">
                    <c:v>5.2</c:v>
                  </c:pt>
                  <c:pt idx="3">
                    <c:v>33.61</c:v>
                  </c:pt>
                </c:numCache>
              </c:numRef>
            </c:plus>
            <c:minus>
              <c:numRef>
                <c:f>Sheet3!$F$2:$F$5</c:f>
                <c:numCache>
                  <c:formatCode>General</c:formatCode>
                  <c:ptCount val="4"/>
                  <c:pt idx="0">
                    <c:v>0.30299999999999999</c:v>
                  </c:pt>
                  <c:pt idx="1">
                    <c:v>0.56000000000000005</c:v>
                  </c:pt>
                  <c:pt idx="2">
                    <c:v>1</c:v>
                  </c:pt>
                  <c:pt idx="3">
                    <c:v>1.86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strRef>
              <c:f>Sheet3!$B$2:$B$5</c:f>
              <c:strCache>
                <c:ptCount val="4"/>
                <c:pt idx="0">
                  <c:v>Setiowati et al., 2016</c:v>
                </c:pt>
                <c:pt idx="1">
                  <c:v>Sari &amp; Gumayesty, 2016</c:v>
                </c:pt>
                <c:pt idx="2">
                  <c:v>Rianti, Ayu Tirtawati and Novita, 2011</c:v>
                </c:pt>
                <c:pt idx="3">
                  <c:v>A, Wijaya Negara and Sutisna, 2013</c:v>
                </c:pt>
              </c:strCache>
            </c:strRef>
          </c:cat>
          <c:val>
            <c:numRef>
              <c:f>Sheet3!$D$2:$D$5</c:f>
              <c:numCache>
                <c:formatCode>General</c:formatCode>
                <c:ptCount val="4"/>
                <c:pt idx="0">
                  <c:v>0.96799999999999997</c:v>
                </c:pt>
                <c:pt idx="1">
                  <c:v>1.33</c:v>
                </c:pt>
                <c:pt idx="2">
                  <c:v>2.33</c:v>
                </c:pt>
                <c:pt idx="3">
                  <c:v>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2-42A1-B60C-08504467C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34636672"/>
        <c:axId val="134638208"/>
      </c:barChart>
      <c:catAx>
        <c:axId val="13463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38208"/>
        <c:crosses val="autoZero"/>
        <c:auto val="1"/>
        <c:lblAlgn val="ctr"/>
        <c:lblOffset val="100"/>
        <c:noMultiLvlLbl val="0"/>
      </c:catAx>
      <c:valAx>
        <c:axId val="13463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Odds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3667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Grafik </a:t>
            </a:r>
            <a:r>
              <a:rPr lang="en-US" sz="1600" b="1" i="0" u="none" strike="noStrike" cap="none" normalizeH="0" baseline="0">
                <a:effectLst/>
              </a:rPr>
              <a:t>Usia Pertama Kali Melahirkan </a:t>
            </a:r>
          </a:p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600" b="1" i="0" u="none" strike="noStrike" cap="none" normalizeH="0" baseline="0">
                <a:effectLst/>
              </a:rPr>
              <a:t>≥30 tahun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17997222222222226"/>
          <c:y val="2.777777777777777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Sheet4!$D$1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Sheet4!$E$2:$E$6</c:f>
                <c:numCache>
                  <c:formatCode>General</c:formatCode>
                  <c:ptCount val="5"/>
                  <c:pt idx="0">
                    <c:v>13.87</c:v>
                  </c:pt>
                  <c:pt idx="1">
                    <c:v>14.1</c:v>
                  </c:pt>
                  <c:pt idx="2">
                    <c:v>11.077999999999999</c:v>
                  </c:pt>
                  <c:pt idx="3">
                    <c:v>1.34</c:v>
                  </c:pt>
                  <c:pt idx="4">
                    <c:v>15.705</c:v>
                  </c:pt>
                </c:numCache>
              </c:numRef>
            </c:plus>
            <c:minus>
              <c:numRef>
                <c:f>Sheet4!$F$2:$F$6</c:f>
                <c:numCache>
                  <c:formatCode>General</c:formatCode>
                  <c:ptCount val="5"/>
                  <c:pt idx="0">
                    <c:v>1.9</c:v>
                  </c:pt>
                  <c:pt idx="1">
                    <c:v>1.78</c:v>
                  </c:pt>
                  <c:pt idx="2">
                    <c:v>0.626</c:v>
                  </c:pt>
                  <c:pt idx="3">
                    <c:v>1.31</c:v>
                  </c:pt>
                  <c:pt idx="4">
                    <c:v>2.6680000000000001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strRef>
              <c:f>Sheet4!$B$2:$B$6</c:f>
              <c:strCache>
                <c:ptCount val="5"/>
                <c:pt idx="0">
                  <c:v>Anggorowati, 2013</c:v>
                </c:pt>
                <c:pt idx="1">
                  <c:v>Tirtawati, 2014</c:v>
                </c:pt>
                <c:pt idx="2">
                  <c:v>Priyatin Cici, Elisa Ulfiana, 2013</c:v>
                </c:pt>
                <c:pt idx="3">
                  <c:v>Yulianti and Henry, 2016</c:v>
                </c:pt>
                <c:pt idx="4">
                  <c:v>Iqmy, Setiawati and Yanti, 2021</c:v>
                </c:pt>
              </c:strCache>
            </c:strRef>
          </c:cat>
          <c:val>
            <c:numRef>
              <c:f>Sheet4!$D$2:$D$6</c:f>
              <c:numCache>
                <c:formatCode>General</c:formatCode>
                <c:ptCount val="5"/>
                <c:pt idx="0">
                  <c:v>4.99</c:v>
                </c:pt>
                <c:pt idx="1">
                  <c:v>5</c:v>
                </c:pt>
                <c:pt idx="2" formatCode="#,##0">
                  <c:v>2.6339999999999999</c:v>
                </c:pt>
                <c:pt idx="3">
                  <c:v>1.32</c:v>
                </c:pt>
                <c:pt idx="4" formatCode="#,##0">
                  <c:v>6.4729999999999999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3-4721-A44F-45ECD6AFB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34676864"/>
        <c:axId val="134678400"/>
      </c:barChart>
      <c:catAx>
        <c:axId val="134676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78400"/>
        <c:crosses val="autoZero"/>
        <c:auto val="1"/>
        <c:lblAlgn val="ctr"/>
        <c:lblOffset val="100"/>
        <c:noMultiLvlLbl val="0"/>
      </c:catAx>
      <c:valAx>
        <c:axId val="13467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Odds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7686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Grafik</a:t>
            </a:r>
            <a:r>
              <a:rPr lang="en-US" baseline="0"/>
              <a:t> Usia Pertama Kali Melahirkan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Sheet4!$D$1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Sheet4!$E$2:$E$8</c:f>
                <c:numCache>
                  <c:formatCode>General</c:formatCode>
                  <c:ptCount val="7"/>
                  <c:pt idx="0">
                    <c:v>13.87</c:v>
                  </c:pt>
                  <c:pt idx="1">
                    <c:v>14.1</c:v>
                  </c:pt>
                  <c:pt idx="2">
                    <c:v>11.077999999999999</c:v>
                  </c:pt>
                  <c:pt idx="3">
                    <c:v>1.34</c:v>
                  </c:pt>
                  <c:pt idx="4">
                    <c:v>15.705</c:v>
                  </c:pt>
                  <c:pt idx="5">
                    <c:v>1.76</c:v>
                  </c:pt>
                  <c:pt idx="6">
                    <c:v>5.8949999999999996</c:v>
                  </c:pt>
                </c:numCache>
              </c:numRef>
            </c:plus>
            <c:minus>
              <c:numRef>
                <c:f>Sheet4!$F$2:$F$8</c:f>
                <c:numCache>
                  <c:formatCode>General</c:formatCode>
                  <c:ptCount val="7"/>
                  <c:pt idx="0">
                    <c:v>1.9</c:v>
                  </c:pt>
                  <c:pt idx="1">
                    <c:v>1.78</c:v>
                  </c:pt>
                  <c:pt idx="2">
                    <c:v>0.626</c:v>
                  </c:pt>
                  <c:pt idx="3">
                    <c:v>1.31</c:v>
                  </c:pt>
                  <c:pt idx="4">
                    <c:v>2.6680000000000001</c:v>
                  </c:pt>
                  <c:pt idx="5">
                    <c:v>0.89</c:v>
                  </c:pt>
                  <c:pt idx="6">
                    <c:v>1.62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strRef>
              <c:f>Sheet4!$B$2:$B$8</c:f>
              <c:strCache>
                <c:ptCount val="7"/>
                <c:pt idx="0">
                  <c:v>Anggorowati, 2013</c:v>
                </c:pt>
                <c:pt idx="1">
                  <c:v>Tirtawati, 2014</c:v>
                </c:pt>
                <c:pt idx="2">
                  <c:v>Priyatin Cici, Elisa Ulfiana, 2013</c:v>
                </c:pt>
                <c:pt idx="3">
                  <c:v>Yulianti and Henry, 2016</c:v>
                </c:pt>
                <c:pt idx="4">
                  <c:v>Iqmy, Setiawati and Yanti, 2021</c:v>
                </c:pt>
                <c:pt idx="5">
                  <c:v>Ahsani and Machmud, 2019</c:v>
                </c:pt>
                <c:pt idx="6">
                  <c:v>Aulia Astri et al., 2020</c:v>
                </c:pt>
              </c:strCache>
            </c:strRef>
          </c:cat>
          <c:val>
            <c:numRef>
              <c:f>Sheet4!$D$2:$D$8</c:f>
              <c:numCache>
                <c:formatCode>General</c:formatCode>
                <c:ptCount val="7"/>
                <c:pt idx="0">
                  <c:v>4.99</c:v>
                </c:pt>
                <c:pt idx="1">
                  <c:v>5</c:v>
                </c:pt>
                <c:pt idx="2" formatCode="#,##0">
                  <c:v>2.6339999999999999</c:v>
                </c:pt>
                <c:pt idx="3">
                  <c:v>1.32</c:v>
                </c:pt>
                <c:pt idx="4" formatCode="#,##0">
                  <c:v>6.4729999999999999</c:v>
                </c:pt>
                <c:pt idx="5">
                  <c:v>1.26</c:v>
                </c:pt>
                <c:pt idx="6" formatCode="#,##0">
                  <c:v>3.0910000000000002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3-49B5-B352-ACE017724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12688952"/>
        <c:axId val="512689272"/>
      </c:barChart>
      <c:catAx>
        <c:axId val="512688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689272"/>
        <c:crosses val="autoZero"/>
        <c:auto val="1"/>
        <c:lblAlgn val="ctr"/>
        <c:lblOffset val="100"/>
        <c:noMultiLvlLbl val="0"/>
      </c:catAx>
      <c:valAx>
        <c:axId val="512689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Odds</a:t>
                </a:r>
                <a:r>
                  <a:rPr lang="en-US" baseline="0"/>
                  <a:t> Ratio &amp; 95% CI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68895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Grafik </a:t>
            </a:r>
            <a:r>
              <a:rPr lang="en-US" sz="1800">
                <a:effectLst/>
              </a:rPr>
              <a:t>Lama Penggunaan Kontrasepsi</a:t>
            </a:r>
          </a:p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800">
                <a:effectLst/>
              </a:rPr>
              <a:t>&lt; 5 tahun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Sheet5!$D$1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Sheet5!$E$2:$E$4</c:f>
                <c:numCache>
                  <c:formatCode>General</c:formatCode>
                  <c:ptCount val="3"/>
                  <c:pt idx="0">
                    <c:v>2.2200000000000002</c:v>
                  </c:pt>
                  <c:pt idx="1">
                    <c:v>8.7100000000000009</c:v>
                  </c:pt>
                  <c:pt idx="2">
                    <c:v>2.31</c:v>
                  </c:pt>
                </c:numCache>
              </c:numRef>
            </c:plus>
            <c:minus>
              <c:numRef>
                <c:f>Sheet5!$F$2:$F$4</c:f>
                <c:numCache>
                  <c:formatCode>General</c:formatCode>
                  <c:ptCount val="3"/>
                  <c:pt idx="0">
                    <c:v>0.82</c:v>
                  </c:pt>
                  <c:pt idx="1">
                    <c:v>0.35</c:v>
                  </c:pt>
                  <c:pt idx="2">
                    <c:v>0.73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strRef>
              <c:f>Sheet5!$B$2:$B$4</c:f>
              <c:strCache>
                <c:ptCount val="3"/>
                <c:pt idx="0">
                  <c:v>Alsammarraie et al., 2020</c:v>
                </c:pt>
                <c:pt idx="1">
                  <c:v>Anggorowati, 2013</c:v>
                </c:pt>
                <c:pt idx="2">
                  <c:v>Awaliyah, Pradjatmo and Kusnanto, 2017</c:v>
                </c:pt>
              </c:strCache>
            </c:strRef>
          </c:cat>
          <c:val>
            <c:numRef>
              <c:f>Sheet5!$D$2:$D$4</c:f>
              <c:numCache>
                <c:formatCode>General</c:formatCode>
                <c:ptCount val="3"/>
                <c:pt idx="0">
                  <c:v>1.35</c:v>
                </c:pt>
                <c:pt idx="1">
                  <c:v>1.75</c:v>
                </c:pt>
                <c:pt idx="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C2-4296-9204-40653492D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33915392"/>
        <c:axId val="133916928"/>
      </c:barChart>
      <c:catAx>
        <c:axId val="13391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916928"/>
        <c:crosses val="autoZero"/>
        <c:auto val="1"/>
        <c:lblAlgn val="ctr"/>
        <c:lblOffset val="100"/>
        <c:noMultiLvlLbl val="0"/>
      </c:catAx>
      <c:valAx>
        <c:axId val="13391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Odds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91539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800"/>
              <a:t>Grafik Lama Penggunaan Kontrasepsi</a:t>
            </a:r>
          </a:p>
          <a:p>
            <a:pPr>
              <a:defRPr sz="18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800"/>
              <a:t>≥ 5 tahun</a:t>
            </a:r>
          </a:p>
        </c:rich>
      </c:tx>
      <c:layout>
        <c:manualLayout>
          <c:xMode val="edge"/>
          <c:yMode val="edge"/>
          <c:x val="0.16894444444444445"/>
          <c:y val="3.703703703703703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Sheet6!$D$1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Sheet6!$E$2:$E$10</c:f>
                <c:numCache>
                  <c:formatCode>General</c:formatCode>
                  <c:ptCount val="9"/>
                  <c:pt idx="0">
                    <c:v>9.39</c:v>
                  </c:pt>
                  <c:pt idx="1">
                    <c:v>8.7100000000000009</c:v>
                  </c:pt>
                  <c:pt idx="2">
                    <c:v>5.24</c:v>
                  </c:pt>
                  <c:pt idx="3">
                    <c:v>2.56</c:v>
                  </c:pt>
                  <c:pt idx="4">
                    <c:v>1.306</c:v>
                  </c:pt>
                  <c:pt idx="5">
                    <c:v>14.919</c:v>
                  </c:pt>
                  <c:pt idx="6">
                    <c:v>4.29</c:v>
                  </c:pt>
                  <c:pt idx="7">
                    <c:v>11.4</c:v>
                  </c:pt>
                  <c:pt idx="8">
                    <c:v>9.0500000000000007</c:v>
                  </c:pt>
                </c:numCache>
              </c:numRef>
            </c:plus>
            <c:minus>
              <c:numRef>
                <c:f>Sheet6!$F$2:$F$10</c:f>
                <c:numCache>
                  <c:formatCode>General</c:formatCode>
                  <c:ptCount val="9"/>
                  <c:pt idx="0">
                    <c:v>1.1359999999999999</c:v>
                  </c:pt>
                  <c:pt idx="1">
                    <c:v>0.35</c:v>
                  </c:pt>
                  <c:pt idx="2">
                    <c:v>1.34</c:v>
                  </c:pt>
                  <c:pt idx="3">
                    <c:v>0.96</c:v>
                  </c:pt>
                  <c:pt idx="4">
                    <c:v>0.20100000000000001</c:v>
                  </c:pt>
                  <c:pt idx="5">
                    <c:v>2.7130000000000001</c:v>
                  </c:pt>
                  <c:pt idx="6">
                    <c:v>0.86499999999999999</c:v>
                  </c:pt>
                  <c:pt idx="7">
                    <c:v>9.1</c:v>
                  </c:pt>
                  <c:pt idx="8">
                    <c:v>1.97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strRef>
              <c:f>Sheet6!$B$2:$B$10</c:f>
              <c:strCache>
                <c:ptCount val="9"/>
                <c:pt idx="0">
                  <c:v>Dewi &amp; Hendrati, 2015</c:v>
                </c:pt>
                <c:pt idx="1">
                  <c:v>Anggorowati, 2013</c:v>
                </c:pt>
                <c:pt idx="2">
                  <c:v>Sari &amp; Gumayesty, 2016</c:v>
                </c:pt>
                <c:pt idx="3">
                  <c:v>Alsammarraie et al., 2020</c:v>
                </c:pt>
                <c:pt idx="4">
                  <c:v>Priyatin Cici, Elisa Ulfiana, 2013</c:v>
                </c:pt>
                <c:pt idx="5">
                  <c:v>Andini, Qodir and Azhar, 2019</c:v>
                </c:pt>
                <c:pt idx="6">
                  <c:v>Paratiwi, 2021</c:v>
                </c:pt>
                <c:pt idx="7">
                  <c:v>Adinie et al., 2017</c:v>
                </c:pt>
                <c:pt idx="8">
                  <c:v>Awaliyah, Pradjatmo and Kusnanto, 2017</c:v>
                </c:pt>
              </c:strCache>
            </c:strRef>
          </c:cat>
          <c:val>
            <c:numRef>
              <c:f>Sheet6!$D$2:$D$10</c:f>
              <c:numCache>
                <c:formatCode>General</c:formatCode>
                <c:ptCount val="9"/>
                <c:pt idx="0" formatCode="#,##0">
                  <c:v>3.266</c:v>
                </c:pt>
                <c:pt idx="1">
                  <c:v>1.75</c:v>
                </c:pt>
                <c:pt idx="2">
                  <c:v>2.65</c:v>
                </c:pt>
                <c:pt idx="3">
                  <c:v>1.57</c:v>
                </c:pt>
                <c:pt idx="4">
                  <c:v>0.51300000000000001</c:v>
                </c:pt>
                <c:pt idx="5" formatCode="#,##0">
                  <c:v>6.3620000000000001</c:v>
                </c:pt>
                <c:pt idx="6" formatCode="#,##0">
                  <c:v>1.9259999999999999</c:v>
                </c:pt>
                <c:pt idx="7">
                  <c:v>9.06</c:v>
                </c:pt>
                <c:pt idx="8">
                  <c:v>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14-40DE-BC52-55F537FD6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34324224"/>
        <c:axId val="134325760"/>
      </c:barChart>
      <c:catAx>
        <c:axId val="13432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325760"/>
        <c:crosses val="autoZero"/>
        <c:auto val="1"/>
        <c:lblAlgn val="ctr"/>
        <c:lblOffset val="100"/>
        <c:noMultiLvlLbl val="0"/>
      </c:catAx>
      <c:valAx>
        <c:axId val="1343257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Odds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32422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Grafik</a:t>
            </a:r>
            <a:r>
              <a:rPr lang="en-US" baseline="0"/>
              <a:t> Lama Penggunaan Kontrasepsi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Sheet6!$D$1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Sheet6!$E$2:$E$11</c:f>
                <c:numCache>
                  <c:formatCode>General</c:formatCode>
                  <c:ptCount val="10"/>
                  <c:pt idx="0">
                    <c:v>9.39</c:v>
                  </c:pt>
                  <c:pt idx="1">
                    <c:v>8.7100000000000009</c:v>
                  </c:pt>
                  <c:pt idx="2">
                    <c:v>5.24</c:v>
                  </c:pt>
                  <c:pt idx="3">
                    <c:v>2.56</c:v>
                  </c:pt>
                  <c:pt idx="4">
                    <c:v>1.306</c:v>
                  </c:pt>
                  <c:pt idx="5">
                    <c:v>14.919</c:v>
                  </c:pt>
                  <c:pt idx="6">
                    <c:v>4.29</c:v>
                  </c:pt>
                  <c:pt idx="7">
                    <c:v>11.4</c:v>
                  </c:pt>
                  <c:pt idx="8">
                    <c:v>9.0500000000000007</c:v>
                  </c:pt>
                  <c:pt idx="9">
                    <c:v>0.88</c:v>
                  </c:pt>
                </c:numCache>
              </c:numRef>
            </c:plus>
            <c:minus>
              <c:numRef>
                <c:f>Sheet6!$F$2:$F$11</c:f>
                <c:numCache>
                  <c:formatCode>General</c:formatCode>
                  <c:ptCount val="10"/>
                  <c:pt idx="0">
                    <c:v>1.1359999999999999</c:v>
                  </c:pt>
                  <c:pt idx="1">
                    <c:v>0.35</c:v>
                  </c:pt>
                  <c:pt idx="2">
                    <c:v>1.34</c:v>
                  </c:pt>
                  <c:pt idx="3">
                    <c:v>0.96</c:v>
                  </c:pt>
                  <c:pt idx="4">
                    <c:v>0.20100000000000001</c:v>
                  </c:pt>
                  <c:pt idx="5">
                    <c:v>2.7130000000000001</c:v>
                  </c:pt>
                  <c:pt idx="6">
                    <c:v>0.86499999999999999</c:v>
                  </c:pt>
                  <c:pt idx="7">
                    <c:v>9.1</c:v>
                  </c:pt>
                  <c:pt idx="8">
                    <c:v>1.97</c:v>
                  </c:pt>
                  <c:pt idx="9">
                    <c:v>0.69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strRef>
              <c:f>Sheet6!$B$2:$B$11</c:f>
              <c:strCache>
                <c:ptCount val="10"/>
                <c:pt idx="0">
                  <c:v>Dewi &amp; Hendrati, 2015</c:v>
                </c:pt>
                <c:pt idx="1">
                  <c:v>Anggorowati, 2013</c:v>
                </c:pt>
                <c:pt idx="2">
                  <c:v>Sari &amp; Gumayesty, 2016</c:v>
                </c:pt>
                <c:pt idx="3">
                  <c:v>Alsammarraie et al., 2020</c:v>
                </c:pt>
                <c:pt idx="4">
                  <c:v>Priyatin Cici, Elisa Ulfiana, 2013</c:v>
                </c:pt>
                <c:pt idx="5">
                  <c:v>Andini, Qodir and Azhar, 2019</c:v>
                </c:pt>
                <c:pt idx="6">
                  <c:v>Paratiwi, 2021</c:v>
                </c:pt>
                <c:pt idx="7">
                  <c:v>Adinie et al., 2017</c:v>
                </c:pt>
                <c:pt idx="8">
                  <c:v>Awaliyah, Pradjatmo and Kusnanto, 2017</c:v>
                </c:pt>
                <c:pt idx="9">
                  <c:v>Ahsani and Machmud, 2019</c:v>
                </c:pt>
              </c:strCache>
            </c:strRef>
          </c:cat>
          <c:val>
            <c:numRef>
              <c:f>Sheet6!$D$2:$D$11</c:f>
              <c:numCache>
                <c:formatCode>General</c:formatCode>
                <c:ptCount val="10"/>
                <c:pt idx="0" formatCode="#,##0">
                  <c:v>3.266</c:v>
                </c:pt>
                <c:pt idx="1">
                  <c:v>1.75</c:v>
                </c:pt>
                <c:pt idx="2">
                  <c:v>2.65</c:v>
                </c:pt>
                <c:pt idx="3">
                  <c:v>1.57</c:v>
                </c:pt>
                <c:pt idx="4">
                  <c:v>0.51300000000000001</c:v>
                </c:pt>
                <c:pt idx="5" formatCode="#,##0">
                  <c:v>6.3620000000000001</c:v>
                </c:pt>
                <c:pt idx="6" formatCode="#,##0">
                  <c:v>1.9259999999999999</c:v>
                </c:pt>
                <c:pt idx="7">
                  <c:v>9.06</c:v>
                </c:pt>
                <c:pt idx="8">
                  <c:v>4.22</c:v>
                </c:pt>
                <c:pt idx="9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E-4B4E-B49E-D6EA0CBB2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18983184"/>
        <c:axId val="518980624"/>
      </c:barChart>
      <c:catAx>
        <c:axId val="51898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980624"/>
        <c:crosses val="autoZero"/>
        <c:auto val="1"/>
        <c:lblAlgn val="ctr"/>
        <c:lblOffset val="100"/>
        <c:noMultiLvlLbl val="0"/>
      </c:catAx>
      <c:valAx>
        <c:axId val="5189806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Odds Ratio &amp; 95%</a:t>
                </a:r>
                <a:r>
                  <a:rPr lang="en-US" baseline="0"/>
                  <a:t> CI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98318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2</xdr:row>
      <xdr:rowOff>442912</xdr:rowOff>
    </xdr:from>
    <xdr:to>
      <xdr:col>15</xdr:col>
      <xdr:colOff>495300</xdr:colOff>
      <xdr:row>5</xdr:row>
      <xdr:rowOff>957262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585319-37BC-5E27-73BF-45E649381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461962</xdr:colOff>
      <xdr:row>0</xdr:row>
      <xdr:rowOff>442912</xdr:rowOff>
    </xdr:from>
    <xdr:to>
      <xdr:col>9</xdr:col>
      <xdr:colOff>795337</xdr:colOff>
      <xdr:row>10</xdr:row>
      <xdr:rowOff>138112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E0C706-2559-4284-B4CD-E94ABAD02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342900</xdr:colOff>
      <xdr:row>1</xdr:row>
      <xdr:rowOff>252412</xdr:rowOff>
    </xdr:from>
    <xdr:to>
      <xdr:col>19</xdr:col>
      <xdr:colOff>38100</xdr:colOff>
      <xdr:row>4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EACEC7-A708-4FB6-B7B8-8A423B743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604837</xdr:colOff>
      <xdr:row>2</xdr:row>
      <xdr:rowOff>366712</xdr:rowOff>
    </xdr:from>
    <xdr:to>
      <xdr:col>17</xdr:col>
      <xdr:colOff>300037</xdr:colOff>
      <xdr:row>5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3F6558-B964-4E31-97F3-0F569E2BA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404812</xdr:colOff>
      <xdr:row>1</xdr:row>
      <xdr:rowOff>33337</xdr:rowOff>
    </xdr:from>
    <xdr:to>
      <xdr:col>21</xdr:col>
      <xdr:colOff>100012</xdr:colOff>
      <xdr:row>4</xdr:row>
      <xdr:rowOff>747712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BE47DF-1AFF-42EB-A003-058FDC13C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2</xdr:row>
      <xdr:rowOff>319087</xdr:rowOff>
    </xdr:from>
    <xdr:to>
      <xdr:col>13</xdr:col>
      <xdr:colOff>523875</xdr:colOff>
      <xdr:row>5</xdr:row>
      <xdr:rowOff>833437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3EAA03-209D-46FD-A540-B60376A63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590550</xdr:colOff>
      <xdr:row>1</xdr:row>
      <xdr:rowOff>423862</xdr:rowOff>
    </xdr:from>
    <xdr:to>
      <xdr:col>19</xdr:col>
      <xdr:colOff>285750</xdr:colOff>
      <xdr:row>6</xdr:row>
      <xdr:rowOff>157162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F796F9-4346-4605-B949-C22702BD0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280987</xdr:colOff>
      <xdr:row>2</xdr:row>
      <xdr:rowOff>33337</xdr:rowOff>
    </xdr:from>
    <xdr:to>
      <xdr:col>17</xdr:col>
      <xdr:colOff>585787</xdr:colOff>
      <xdr:row>5</xdr:row>
      <xdr:rowOff>747712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C6D581-AE15-40F5-82EC-8C0FD468D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61912</xdr:colOff>
      <xdr:row>5</xdr:row>
      <xdr:rowOff>595312</xdr:rowOff>
    </xdr:from>
    <xdr:to>
      <xdr:col>14</xdr:col>
      <xdr:colOff>366712</xdr:colOff>
      <xdr:row>9</xdr:row>
      <xdr:rowOff>300037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A56A6E-03CA-495D-A9DB-22E87DFA0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DA34D5-1864-49CE-A73C-A1BC9DF4C24A}" name="Table1" displayName="Table1" ref="A13:D16" totalsRowShown="0" headerRowDxfId="5">
  <autoFilter ref="A13:D16" xr:uid="{F7DA34D5-1864-49CE-A73C-A1BC9DF4C24A}"/>
  <tableColumns count="4">
    <tableColumn id="1" xr3:uid="{4706204A-7F03-49BE-8E7E-4DBDC8CDAC4E}" name="No"/>
    <tableColumn id="2" xr3:uid="{4DE6CEAA-F177-4AA1-B258-B5382F00B16D}" name="Variabel usia menarche" dataDxfId="4"/>
    <tableColumn id="3" xr3:uid="{4614ECA8-68AD-4705-9AAE-E986ECCDFA28}" name="jumlah OR" dataDxfId="3"/>
    <tableColumn id="4" xr3:uid="{B47E600E-392B-4D99-A95A-DFAD9479BA87}" name="persentase"/>
  </tableColumns>
  <tableStyleInfo name="TableStyleMedium2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2CFA1A-13CF-43B2-886E-4CF255496319}" name="Table2" displayName="Table2" ref="H13:K16" totalsRowShown="0">
  <autoFilter ref="H13:K16" xr:uid="{A22CFA1A-13CF-43B2-886E-4CF255496319}"/>
  <tableColumns count="4">
    <tableColumn id="1" xr3:uid="{EB70E70E-B08B-47CA-A6DE-6782C0BFDFF6}" name="No"/>
    <tableColumn id="2" xr3:uid="{5BAB59DF-02BB-420F-B139-8D3BD4B706B7}" name="variabel usia pertama kali melahirkan" dataDxfId="2"/>
    <tableColumn id="3" xr3:uid="{EAB1876D-C7ED-4366-8DB2-E0E0F50CBA06}" name="jumlah OR"/>
    <tableColumn id="4" xr3:uid="{50B5F012-FDA0-4BFB-A842-B8435D258FFA}" name="persentase"/>
  </tableColumns>
  <tableStyleInfo name="TableStyleMedium2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925A179-DB6E-47FE-BE13-1B8B3F302928}" name="Table3" displayName="Table3" ref="A20:D23" totalsRowShown="0" headerRowDxfId="1">
  <autoFilter ref="A20:D23" xr:uid="{5925A179-DB6E-47FE-BE13-1B8B3F302928}"/>
  <tableColumns count="4">
    <tableColumn id="1" xr3:uid="{D7FD7F3F-ABA8-4100-AD06-E8EF31CFCD0E}" name="No"/>
    <tableColumn id="2" xr3:uid="{875B574E-273F-4BC7-B3FB-AE61DB0278D8}" name="Variabel lama penggunaan K"/>
    <tableColumn id="3" xr3:uid="{5C4266BC-F882-4C7E-B123-A184FC2FAD8D}" name="jumlah OR" dataDxfId="0"/>
    <tableColumn id="4" xr3:uid="{38F6A7D0-4D83-4FC8-BFED-DF67C64BB37E}" name="persentase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workbookViewId="0">
      <selection activeCell="N2" sqref="N2"/>
    </sheetView>
  </sheetViews>
  <sheetFormatPr defaultRowHeight="15" x14ac:dyDescent="0.25"/>
  <sheetData>
    <row r="1" spans="1:11" ht="48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46</v>
      </c>
      <c r="H1" s="8" t="s">
        <v>53</v>
      </c>
      <c r="I1" s="8" t="s">
        <v>54</v>
      </c>
      <c r="J1" s="8" t="s">
        <v>62</v>
      </c>
      <c r="K1" s="8" t="s">
        <v>84</v>
      </c>
    </row>
    <row r="2" spans="1:11" ht="48" thickBot="1" x14ac:dyDescent="0.3">
      <c r="A2" s="4">
        <v>1</v>
      </c>
      <c r="B2" s="5" t="s">
        <v>6</v>
      </c>
      <c r="C2" s="6">
        <v>0.74199999999999999</v>
      </c>
      <c r="D2" s="7">
        <v>1.5660000000000001</v>
      </c>
      <c r="E2" s="7">
        <v>5.7789999999999999</v>
      </c>
      <c r="F2" s="6">
        <v>0.41899999999999998</v>
      </c>
      <c r="G2" s="9">
        <f>AVERAGE(D2:D19)</f>
        <v>4.0211111111111109</v>
      </c>
      <c r="H2" s="9">
        <f>AVERAGE(E2:E18)</f>
        <v>7.0822352941176474</v>
      </c>
      <c r="I2">
        <f>AVERAGE(F2:F18)</f>
        <v>1.1173529411764704</v>
      </c>
      <c r="J2" s="9">
        <f>SUM(D2:D19)</f>
        <v>72.38</v>
      </c>
      <c r="K2">
        <f>AVERAGE(C2:C19)</f>
        <v>0.15625625000000001</v>
      </c>
    </row>
    <row r="3" spans="1:11" ht="48" thickBot="1" x14ac:dyDescent="0.3">
      <c r="A3" s="4">
        <v>2</v>
      </c>
      <c r="B3" s="6" t="s">
        <v>7</v>
      </c>
      <c r="C3" s="6">
        <v>3.1E-2</v>
      </c>
      <c r="D3" s="7">
        <v>3.492</v>
      </c>
      <c r="E3" s="6">
        <v>10.911</v>
      </c>
      <c r="F3" s="7">
        <v>1.1180000000000001</v>
      </c>
    </row>
    <row r="4" spans="1:11" ht="48" thickBot="1" x14ac:dyDescent="0.3">
      <c r="A4" s="4">
        <v>3</v>
      </c>
      <c r="B4" s="6" t="s">
        <v>8</v>
      </c>
      <c r="C4" s="6">
        <v>2.8000000000000001E-2</v>
      </c>
      <c r="D4" s="6">
        <v>2.12</v>
      </c>
      <c r="E4" s="6">
        <v>3.96</v>
      </c>
      <c r="F4" s="6">
        <v>1.1299999999999999</v>
      </c>
    </row>
    <row r="5" spans="1:11" ht="79.5" thickBot="1" x14ac:dyDescent="0.3">
      <c r="A5" s="4">
        <v>4</v>
      </c>
      <c r="B5" s="5" t="s">
        <v>9</v>
      </c>
      <c r="C5" s="6">
        <v>0.47399999999999998</v>
      </c>
      <c r="D5" s="7">
        <v>1.363</v>
      </c>
      <c r="E5" s="7">
        <v>2.823</v>
      </c>
      <c r="F5" s="6">
        <v>0.56799999999999995</v>
      </c>
    </row>
    <row r="6" spans="1:11" ht="79.5" thickBot="1" x14ac:dyDescent="0.3">
      <c r="A6" s="4">
        <v>5</v>
      </c>
      <c r="B6" s="5" t="s">
        <v>11</v>
      </c>
      <c r="C6" s="6">
        <v>0.74199999999999999</v>
      </c>
      <c r="D6" s="7">
        <v>1.556</v>
      </c>
      <c r="E6" s="7">
        <v>5.7789999999999999</v>
      </c>
      <c r="F6" s="6">
        <v>0.41899999999999998</v>
      </c>
    </row>
    <row r="7" spans="1:11" ht="48" thickBot="1" x14ac:dyDescent="0.3">
      <c r="A7" s="4">
        <v>6</v>
      </c>
      <c r="B7" s="5" t="s">
        <v>12</v>
      </c>
      <c r="C7" s="6">
        <v>0</v>
      </c>
      <c r="D7" s="6">
        <v>6.66</v>
      </c>
      <c r="E7" s="6">
        <v>15.65</v>
      </c>
      <c r="F7" s="6">
        <v>2.84</v>
      </c>
    </row>
    <row r="8" spans="1:11" ht="79.5" thickBot="1" x14ac:dyDescent="0.3">
      <c r="A8" s="4">
        <v>7</v>
      </c>
      <c r="B8" s="5" t="s">
        <v>13</v>
      </c>
      <c r="C8" s="6" t="s">
        <v>14</v>
      </c>
      <c r="D8" s="7">
        <v>2.6379999999999999</v>
      </c>
      <c r="E8" s="7">
        <v>9.6440000000000001</v>
      </c>
      <c r="F8" s="6">
        <v>0.73499999999999999</v>
      </c>
    </row>
    <row r="9" spans="1:11" ht="63.75" thickBot="1" x14ac:dyDescent="0.3">
      <c r="A9" s="4">
        <v>8</v>
      </c>
      <c r="B9" s="5" t="s">
        <v>15</v>
      </c>
      <c r="C9" s="6">
        <v>1E-4</v>
      </c>
      <c r="D9" s="6">
        <v>1.04</v>
      </c>
      <c r="E9" s="6">
        <v>1.04</v>
      </c>
      <c r="F9" s="6">
        <v>1.04</v>
      </c>
    </row>
    <row r="10" spans="1:11" ht="79.5" thickBot="1" x14ac:dyDescent="0.3">
      <c r="A10" s="4">
        <v>9</v>
      </c>
      <c r="B10" s="5" t="s">
        <v>16</v>
      </c>
      <c r="C10" s="6">
        <v>0.375</v>
      </c>
      <c r="D10" s="6">
        <v>1.5</v>
      </c>
      <c r="E10" s="6">
        <v>4.9000000000000004</v>
      </c>
      <c r="F10" s="6">
        <v>0.4</v>
      </c>
    </row>
    <row r="11" spans="1:11" ht="79.5" thickBot="1" x14ac:dyDescent="0.3">
      <c r="A11" s="4">
        <v>10</v>
      </c>
      <c r="B11" s="5" t="s">
        <v>17</v>
      </c>
      <c r="C11" s="6">
        <v>0</v>
      </c>
      <c r="D11" s="7">
        <v>5.1630000000000003</v>
      </c>
      <c r="E11" s="7">
        <v>11.351000000000001</v>
      </c>
      <c r="F11" s="7">
        <v>2.3479999999999999</v>
      </c>
    </row>
    <row r="12" spans="1:11" ht="32.25" thickBot="1" x14ac:dyDescent="0.3">
      <c r="A12" s="4">
        <v>11</v>
      </c>
      <c r="B12" s="5" t="s">
        <v>18</v>
      </c>
      <c r="C12" s="6">
        <v>1.4E-2</v>
      </c>
      <c r="D12" s="7">
        <v>3.0830000000000002</v>
      </c>
      <c r="E12" s="7">
        <v>7.149</v>
      </c>
      <c r="F12" s="7">
        <v>1.33</v>
      </c>
    </row>
    <row r="13" spans="1:11" ht="63.75" thickBot="1" x14ac:dyDescent="0.3">
      <c r="A13" s="4">
        <v>12</v>
      </c>
      <c r="B13" s="5" t="s">
        <v>15</v>
      </c>
      <c r="C13" s="6">
        <v>5.0999999999999997E-2</v>
      </c>
      <c r="D13" s="6">
        <v>0.81200000000000006</v>
      </c>
      <c r="E13" s="7">
        <v>1.9890000000000001</v>
      </c>
      <c r="F13" s="6">
        <v>0.33100000000000002</v>
      </c>
    </row>
    <row r="14" spans="1:11" ht="79.5" thickBot="1" x14ac:dyDescent="0.3">
      <c r="A14" s="4">
        <v>13</v>
      </c>
      <c r="B14" s="5" t="s">
        <v>19</v>
      </c>
      <c r="C14" s="6" t="s">
        <v>14</v>
      </c>
      <c r="D14" s="6">
        <v>3.6</v>
      </c>
      <c r="E14" s="6">
        <v>12.04</v>
      </c>
      <c r="F14" s="6">
        <v>1.08</v>
      </c>
    </row>
    <row r="15" spans="1:11" ht="95.25" thickBot="1" x14ac:dyDescent="0.3">
      <c r="A15" s="4">
        <v>14</v>
      </c>
      <c r="B15" s="5" t="s">
        <v>20</v>
      </c>
      <c r="C15" s="6">
        <v>1.4999999999999999E-2</v>
      </c>
      <c r="D15" s="6">
        <v>4.41</v>
      </c>
      <c r="E15" s="6">
        <v>14.63</v>
      </c>
      <c r="F15" s="6">
        <v>1.33</v>
      </c>
    </row>
    <row r="16" spans="1:11" ht="79.5" thickBot="1" x14ac:dyDescent="0.3">
      <c r="A16" s="4">
        <v>15</v>
      </c>
      <c r="B16" s="5" t="s">
        <v>21</v>
      </c>
      <c r="C16" s="6">
        <v>0</v>
      </c>
      <c r="D16" s="7">
        <v>4.4870000000000001</v>
      </c>
      <c r="E16" s="7">
        <v>9.6820000000000004</v>
      </c>
      <c r="F16" s="7">
        <v>2.08</v>
      </c>
    </row>
    <row r="17" spans="1:6" ht="63.75" thickBot="1" x14ac:dyDescent="0.3">
      <c r="A17" s="17">
        <v>16</v>
      </c>
      <c r="B17" s="18" t="s">
        <v>77</v>
      </c>
      <c r="C17" s="2">
        <v>2.1000000000000001E-2</v>
      </c>
      <c r="D17" s="3">
        <v>1.29</v>
      </c>
      <c r="E17" s="3">
        <v>1.98</v>
      </c>
      <c r="F17" s="16">
        <v>1.24</v>
      </c>
    </row>
    <row r="18" spans="1:6" ht="63" x14ac:dyDescent="0.25">
      <c r="A18" s="17">
        <v>17</v>
      </c>
      <c r="B18" s="18" t="s">
        <v>86</v>
      </c>
      <c r="C18" s="16">
        <v>7.0000000000000001E-3</v>
      </c>
      <c r="D18" s="16">
        <v>0.8</v>
      </c>
      <c r="E18" s="23">
        <v>1.091</v>
      </c>
      <c r="F18" s="16">
        <v>0.58699999999999997</v>
      </c>
    </row>
    <row r="19" spans="1:6" ht="63" x14ac:dyDescent="0.25">
      <c r="A19" s="17">
        <v>18</v>
      </c>
      <c r="B19" s="18" t="s">
        <v>87</v>
      </c>
      <c r="C19" s="16">
        <v>0</v>
      </c>
      <c r="D19" s="16">
        <v>26.8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3ACDB-7A03-4E1E-8197-888247C5E4D6}">
  <dimension ref="A1:K24"/>
  <sheetViews>
    <sheetView tabSelected="1" topLeftCell="B1" workbookViewId="0">
      <selection activeCell="C2" sqref="C2"/>
    </sheetView>
  </sheetViews>
  <sheetFormatPr defaultRowHeight="15" x14ac:dyDescent="0.25"/>
  <cols>
    <col min="2" max="2" width="28.140625" style="10" customWidth="1"/>
    <col min="3" max="3" width="12.28515625" style="10" customWidth="1"/>
    <col min="4" max="4" width="13" style="10" customWidth="1"/>
    <col min="9" max="9" width="36.140625" style="10" customWidth="1"/>
    <col min="10" max="10" width="12.28515625" customWidth="1"/>
    <col min="11" max="11" width="13" customWidth="1"/>
  </cols>
  <sheetData>
    <row r="1" spans="1:11" ht="60" x14ac:dyDescent="0.25">
      <c r="A1" t="s">
        <v>47</v>
      </c>
      <c r="B1" s="10" t="s">
        <v>48</v>
      </c>
      <c r="C1" s="10" t="s">
        <v>52</v>
      </c>
      <c r="D1" s="10" t="s">
        <v>60</v>
      </c>
      <c r="E1" s="10" t="s">
        <v>61</v>
      </c>
      <c r="F1" s="10"/>
    </row>
    <row r="2" spans="1:11" x14ac:dyDescent="0.25">
      <c r="A2">
        <v>1</v>
      </c>
      <c r="B2" s="10" t="s">
        <v>49</v>
      </c>
      <c r="C2" s="10">
        <v>4</v>
      </c>
      <c r="D2" s="10">
        <v>7</v>
      </c>
      <c r="E2" s="10">
        <v>1.117353</v>
      </c>
      <c r="F2" s="12"/>
    </row>
    <row r="3" spans="1:11" ht="30" x14ac:dyDescent="0.25">
      <c r="A3">
        <v>2</v>
      </c>
      <c r="B3" s="10" t="s">
        <v>50</v>
      </c>
      <c r="C3" s="10">
        <v>3.5382859999999998</v>
      </c>
      <c r="D3" s="10">
        <v>9.1068750000000005</v>
      </c>
      <c r="E3" s="10">
        <v>1.542</v>
      </c>
    </row>
    <row r="4" spans="1:11" ht="45" x14ac:dyDescent="0.25">
      <c r="A4" s="1">
        <v>3</v>
      </c>
      <c r="B4" s="10" t="s">
        <v>51</v>
      </c>
      <c r="C4" s="10">
        <v>3</v>
      </c>
      <c r="D4" s="10">
        <v>6.7744999999999997</v>
      </c>
      <c r="E4" s="10">
        <v>1.9325000000000001</v>
      </c>
    </row>
    <row r="5" spans="1:11" x14ac:dyDescent="0.25">
      <c r="A5" s="1"/>
      <c r="E5" s="10"/>
    </row>
    <row r="6" spans="1:11" x14ac:dyDescent="0.25">
      <c r="A6" s="1"/>
      <c r="E6" s="10"/>
    </row>
    <row r="7" spans="1:11" x14ac:dyDescent="0.25">
      <c r="A7" s="1"/>
      <c r="E7" s="10"/>
    </row>
    <row r="13" spans="1:11" x14ac:dyDescent="0.25">
      <c r="A13" t="s">
        <v>64</v>
      </c>
      <c r="B13" s="10" t="s">
        <v>71</v>
      </c>
      <c r="C13" s="10" t="s">
        <v>63</v>
      </c>
      <c r="D13" s="10" t="s">
        <v>67</v>
      </c>
      <c r="H13" t="s">
        <v>64</v>
      </c>
      <c r="I13" s="10" t="s">
        <v>72</v>
      </c>
      <c r="J13" t="s">
        <v>63</v>
      </c>
      <c r="K13" t="s">
        <v>67</v>
      </c>
    </row>
    <row r="14" spans="1:11" x14ac:dyDescent="0.25">
      <c r="A14">
        <v>1</v>
      </c>
      <c r="B14" s="10" t="s">
        <v>65</v>
      </c>
      <c r="C14" s="10">
        <v>43</v>
      </c>
      <c r="D14" s="14">
        <f>C14/C16</f>
        <v>0.80695103871488361</v>
      </c>
      <c r="H14">
        <v>1</v>
      </c>
      <c r="I14" s="10" t="s">
        <v>68</v>
      </c>
      <c r="J14">
        <v>12.538</v>
      </c>
      <c r="K14" s="12">
        <f>J14/J16</f>
        <v>0.38045820057654378</v>
      </c>
    </row>
    <row r="15" spans="1:11" x14ac:dyDescent="0.25">
      <c r="A15">
        <v>2</v>
      </c>
      <c r="B15" s="10" t="s">
        <v>69</v>
      </c>
      <c r="C15" s="10">
        <v>10.287000000000001</v>
      </c>
      <c r="D15" s="11">
        <f>C15/C16</f>
        <v>0.19304896128511648</v>
      </c>
      <c r="H15">
        <v>2</v>
      </c>
      <c r="I15" s="13" t="s">
        <v>70</v>
      </c>
      <c r="J15">
        <v>20.417000000000002</v>
      </c>
      <c r="K15" s="15">
        <f>J15/J16</f>
        <v>0.61954179942345633</v>
      </c>
    </row>
    <row r="16" spans="1:11" x14ac:dyDescent="0.25">
      <c r="B16" s="10" t="s">
        <v>66</v>
      </c>
      <c r="C16" s="10">
        <f>SUM(C14:C15)</f>
        <v>53.286999999999999</v>
      </c>
      <c r="I16" s="10" t="s">
        <v>66</v>
      </c>
      <c r="J16">
        <f>SUM(J14:J15)</f>
        <v>32.954999999999998</v>
      </c>
    </row>
    <row r="20" spans="1:11" x14ac:dyDescent="0.25">
      <c r="A20" t="s">
        <v>64</v>
      </c>
      <c r="B20" s="10" t="s">
        <v>74</v>
      </c>
      <c r="C20" s="10" t="s">
        <v>63</v>
      </c>
      <c r="D20" s="10" t="s">
        <v>67</v>
      </c>
      <c r="H20" t="s">
        <v>64</v>
      </c>
      <c r="I20" s="10" t="s">
        <v>79</v>
      </c>
      <c r="J20" t="s">
        <v>63</v>
      </c>
      <c r="K20" t="s">
        <v>67</v>
      </c>
    </row>
    <row r="21" spans="1:11" x14ac:dyDescent="0.25">
      <c r="A21">
        <v>1</v>
      </c>
      <c r="B21" s="10" t="s">
        <v>75</v>
      </c>
      <c r="C21" s="10">
        <v>4.4000000000000004</v>
      </c>
      <c r="D21" s="11">
        <f>C21/C23</f>
        <v>0.12429378531073448</v>
      </c>
      <c r="H21">
        <v>1</v>
      </c>
      <c r="I21" s="10" t="s">
        <v>80</v>
      </c>
      <c r="J21">
        <v>72</v>
      </c>
      <c r="K21" s="12">
        <f>J21/J24</f>
        <v>0.55914512922465209</v>
      </c>
    </row>
    <row r="22" spans="1:11" x14ac:dyDescent="0.25">
      <c r="A22">
        <v>2</v>
      </c>
      <c r="B22" s="13" t="s">
        <v>76</v>
      </c>
      <c r="C22" s="10">
        <v>31</v>
      </c>
      <c r="D22" s="14">
        <f>C22/C23</f>
        <v>0.87570621468926557</v>
      </c>
      <c r="H22">
        <v>2</v>
      </c>
      <c r="I22" s="10" t="s">
        <v>81</v>
      </c>
      <c r="J22">
        <v>24.768000000000001</v>
      </c>
      <c r="K22" s="12">
        <f>J22/J24</f>
        <v>0.19234592445328033</v>
      </c>
    </row>
    <row r="23" spans="1:11" x14ac:dyDescent="0.25">
      <c r="B23" s="10" t="s">
        <v>66</v>
      </c>
      <c r="C23" s="10">
        <f>SUM(C21:C22)</f>
        <v>35.4</v>
      </c>
      <c r="H23">
        <v>3</v>
      </c>
      <c r="I23" s="10" t="s">
        <v>82</v>
      </c>
      <c r="J23">
        <v>32</v>
      </c>
      <c r="K23" s="12">
        <f>J23/J24</f>
        <v>0.2485089463220676</v>
      </c>
    </row>
    <row r="24" spans="1:11" x14ac:dyDescent="0.25">
      <c r="I24" s="10" t="s">
        <v>83</v>
      </c>
      <c r="J24">
        <f>SUM(J21:J23)</f>
        <v>128.768</v>
      </c>
    </row>
  </sheetData>
  <pageMargins left="0.7" right="0.7" top="0.75" bottom="0.75" header="0.3" footer="0.3"/>
  <pageSetup orientation="portrait" horizontalDpi="0" verticalDpi="0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"/>
  <sheetViews>
    <sheetView topLeftCell="B1" workbookViewId="0">
      <selection activeCell="J2" sqref="J2"/>
    </sheetView>
  </sheetViews>
  <sheetFormatPr defaultRowHeight="15" x14ac:dyDescent="0.25"/>
  <cols>
    <col min="6" max="6" width="9.140625" style="1"/>
  </cols>
  <sheetData>
    <row r="1" spans="1:10" ht="48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30</v>
      </c>
      <c r="F1" s="3" t="s">
        <v>31</v>
      </c>
      <c r="G1" s="8" t="s">
        <v>46</v>
      </c>
      <c r="H1" s="8" t="s">
        <v>55</v>
      </c>
      <c r="I1" s="8" t="s">
        <v>56</v>
      </c>
      <c r="J1" s="8" t="s">
        <v>63</v>
      </c>
    </row>
    <row r="2" spans="1:10" ht="79.5" thickBot="1" x14ac:dyDescent="0.3">
      <c r="A2" s="4">
        <v>1</v>
      </c>
      <c r="B2" s="5" t="s">
        <v>9</v>
      </c>
      <c r="C2" s="6" t="s">
        <v>10</v>
      </c>
      <c r="D2" s="6">
        <v>0.91700000000000004</v>
      </c>
      <c r="E2" s="6">
        <v>1.889</v>
      </c>
      <c r="F2" s="6">
        <v>0.44500000000000001</v>
      </c>
      <c r="G2">
        <f>AVERAGE(D2:D6)</f>
        <v>2.0573999999999999</v>
      </c>
      <c r="H2">
        <f>AVERAGE(E2:E6)</f>
        <v>4.2278000000000002</v>
      </c>
      <c r="I2">
        <f>AVERAGE(F2:F6)</f>
        <v>1.079</v>
      </c>
      <c r="J2">
        <f>SUM(D2:D6)</f>
        <v>10.286999999999999</v>
      </c>
    </row>
    <row r="3" spans="1:10" ht="95.25" thickBot="1" x14ac:dyDescent="0.3">
      <c r="A3" s="4">
        <v>2</v>
      </c>
      <c r="B3" s="5" t="s">
        <v>22</v>
      </c>
      <c r="C3" s="6" t="s">
        <v>23</v>
      </c>
      <c r="D3" s="6">
        <v>6.68</v>
      </c>
      <c r="E3" s="6">
        <v>15.9</v>
      </c>
      <c r="F3" s="6">
        <v>2.9</v>
      </c>
    </row>
    <row r="4" spans="1:10" ht="48" thickBot="1" x14ac:dyDescent="0.3">
      <c r="A4" s="4">
        <v>3</v>
      </c>
      <c r="B4" s="6" t="s">
        <v>24</v>
      </c>
      <c r="C4" s="6" t="s">
        <v>25</v>
      </c>
      <c r="D4" s="6">
        <v>0.94</v>
      </c>
      <c r="E4" s="6">
        <v>1.06</v>
      </c>
      <c r="F4" s="6">
        <v>0.83</v>
      </c>
    </row>
    <row r="5" spans="1:10" ht="48" thickBot="1" x14ac:dyDescent="0.3">
      <c r="A5" s="4">
        <v>4</v>
      </c>
      <c r="B5" s="6" t="s">
        <v>26</v>
      </c>
      <c r="C5" s="6" t="s">
        <v>27</v>
      </c>
      <c r="D5" s="6">
        <v>0.94</v>
      </c>
      <c r="E5" s="6">
        <v>1.06</v>
      </c>
      <c r="F5" s="6">
        <v>0.83</v>
      </c>
    </row>
    <row r="6" spans="1:10" ht="63.75" thickBot="1" x14ac:dyDescent="0.3">
      <c r="A6" s="4">
        <v>5</v>
      </c>
      <c r="B6" s="6" t="s">
        <v>28</v>
      </c>
      <c r="C6" s="6" t="s">
        <v>29</v>
      </c>
      <c r="D6" s="6">
        <v>0.81</v>
      </c>
      <c r="E6" s="6">
        <v>1.23</v>
      </c>
      <c r="F6" s="6">
        <v>0.39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"/>
  <sheetViews>
    <sheetView topLeftCell="B2" workbookViewId="0">
      <selection activeCell="J3" sqref="J3"/>
    </sheetView>
  </sheetViews>
  <sheetFormatPr defaultRowHeight="15" x14ac:dyDescent="0.25"/>
  <cols>
    <col min="6" max="6" width="9.140625" style="1"/>
  </cols>
  <sheetData>
    <row r="1" spans="1:10" ht="48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30</v>
      </c>
      <c r="F1" s="3" t="s">
        <v>31</v>
      </c>
      <c r="G1" s="8" t="s">
        <v>46</v>
      </c>
      <c r="H1" s="8" t="s">
        <v>57</v>
      </c>
      <c r="I1" s="8" t="s">
        <v>58</v>
      </c>
      <c r="J1" s="8" t="s">
        <v>73</v>
      </c>
    </row>
    <row r="2" spans="1:10" ht="48" thickBot="1" x14ac:dyDescent="0.3">
      <c r="A2" s="4">
        <v>1</v>
      </c>
      <c r="B2" s="5" t="s">
        <v>32</v>
      </c>
      <c r="C2" s="6" t="s">
        <v>33</v>
      </c>
      <c r="D2" s="6">
        <v>0.96799999999999997</v>
      </c>
      <c r="E2" s="6">
        <v>3.9020000000000001</v>
      </c>
      <c r="F2" s="6">
        <v>0.30299999999999999</v>
      </c>
      <c r="G2">
        <f>AVERAGE(D2:D5)</f>
        <v>3.1345000000000001</v>
      </c>
      <c r="H2">
        <f>AVERAGE(E2:E5)</f>
        <v>11.4605</v>
      </c>
      <c r="I2">
        <f>AVERAGE(F2:F5)</f>
        <v>0.93074999999999997</v>
      </c>
      <c r="J2">
        <f>SUM(D2:D5)</f>
        <v>12.538</v>
      </c>
    </row>
    <row r="3" spans="1:10" ht="48" thickBot="1" x14ac:dyDescent="0.3">
      <c r="A3" s="4">
        <v>2</v>
      </c>
      <c r="B3" s="6" t="s">
        <v>8</v>
      </c>
      <c r="C3" s="6" t="s">
        <v>34</v>
      </c>
      <c r="D3" s="6">
        <v>1.33</v>
      </c>
      <c r="E3" s="6">
        <v>3.13</v>
      </c>
      <c r="F3" s="6">
        <v>0.56000000000000005</v>
      </c>
    </row>
    <row r="4" spans="1:10" ht="95.25" thickBot="1" x14ac:dyDescent="0.3">
      <c r="A4" s="4">
        <v>3</v>
      </c>
      <c r="B4" s="5" t="s">
        <v>22</v>
      </c>
      <c r="C4" s="6" t="s">
        <v>35</v>
      </c>
      <c r="D4" s="6">
        <v>2.33</v>
      </c>
      <c r="E4" s="6">
        <v>5.2</v>
      </c>
      <c r="F4" s="6">
        <v>1</v>
      </c>
    </row>
    <row r="5" spans="1:10" ht="95.25" thickBot="1" x14ac:dyDescent="0.3">
      <c r="A5" s="4">
        <v>4</v>
      </c>
      <c r="B5" s="5" t="s">
        <v>20</v>
      </c>
      <c r="C5" s="6" t="s">
        <v>36</v>
      </c>
      <c r="D5" s="6">
        <v>7.91</v>
      </c>
      <c r="E5" s="6">
        <v>33.61</v>
      </c>
      <c r="F5" s="6">
        <v>1.86</v>
      </c>
    </row>
    <row r="6" spans="1:10" ht="16.5" thickBot="1" x14ac:dyDescent="0.3">
      <c r="A6" s="4"/>
      <c r="B6" s="1"/>
      <c r="C6" s="6"/>
      <c r="D6" s="6"/>
      <c r="E6" s="6"/>
      <c r="F6" s="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"/>
  <sheetViews>
    <sheetView topLeftCell="J1" workbookViewId="0">
      <selection activeCell="K2" sqref="K2"/>
    </sheetView>
  </sheetViews>
  <sheetFormatPr defaultRowHeight="15" x14ac:dyDescent="0.25"/>
  <cols>
    <col min="6" max="6" width="9.140625" style="1"/>
  </cols>
  <sheetData>
    <row r="1" spans="1:11" ht="48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30</v>
      </c>
      <c r="F1" s="3" t="s">
        <v>31</v>
      </c>
      <c r="G1" s="8" t="s">
        <v>46</v>
      </c>
      <c r="H1" s="8" t="s">
        <v>59</v>
      </c>
      <c r="I1" s="8" t="s">
        <v>58</v>
      </c>
      <c r="J1" s="8" t="s">
        <v>73</v>
      </c>
      <c r="K1" s="8" t="s">
        <v>85</v>
      </c>
    </row>
    <row r="2" spans="1:11" ht="48" thickBot="1" x14ac:dyDescent="0.3">
      <c r="A2" s="4">
        <v>1</v>
      </c>
      <c r="B2" s="5" t="s">
        <v>12</v>
      </c>
      <c r="C2" s="6">
        <v>0</v>
      </c>
      <c r="D2" s="6">
        <v>4.99</v>
      </c>
      <c r="E2" s="6">
        <v>13.87</v>
      </c>
      <c r="F2" s="6">
        <v>1.9</v>
      </c>
      <c r="G2">
        <f>AVERAGE(D2:D8)</f>
        <v>3.5382857142857147</v>
      </c>
      <c r="H2">
        <f>AVERAGE(E2:E8)</f>
        <v>9.1068571428571428</v>
      </c>
      <c r="I2">
        <f>AVERAGE(F2:F8)</f>
        <v>1.542</v>
      </c>
      <c r="J2">
        <f>SUM(D2:D8)</f>
        <v>24.768000000000004</v>
      </c>
      <c r="K2">
        <f>AVERAGE(C2:C8)</f>
        <v>3.1516666666666665E-2</v>
      </c>
    </row>
    <row r="3" spans="1:11" ht="32.25" thickBot="1" x14ac:dyDescent="0.3">
      <c r="A3" s="4">
        <v>2</v>
      </c>
      <c r="B3" s="5" t="s">
        <v>37</v>
      </c>
      <c r="C3" s="6">
        <v>1E-3</v>
      </c>
      <c r="D3" s="6">
        <v>5</v>
      </c>
      <c r="E3" s="6">
        <v>14.1</v>
      </c>
      <c r="F3" s="6">
        <v>1.78</v>
      </c>
    </row>
    <row r="4" spans="1:11" ht="79.5" thickBot="1" x14ac:dyDescent="0.3">
      <c r="A4" s="4">
        <v>3</v>
      </c>
      <c r="B4" s="5" t="s">
        <v>13</v>
      </c>
      <c r="C4" s="6" t="s">
        <v>14</v>
      </c>
      <c r="D4" s="7">
        <v>2.6339999999999999</v>
      </c>
      <c r="E4" s="6">
        <v>11.077999999999999</v>
      </c>
      <c r="F4" s="6">
        <v>0.626</v>
      </c>
    </row>
    <row r="5" spans="1:11" ht="63.75" thickBot="1" x14ac:dyDescent="0.3">
      <c r="A5" s="4">
        <v>4</v>
      </c>
      <c r="B5" s="5" t="s">
        <v>15</v>
      </c>
      <c r="C5" s="6">
        <v>1E-4</v>
      </c>
      <c r="D5" s="6">
        <v>1.32</v>
      </c>
      <c r="E5" s="6">
        <v>1.34</v>
      </c>
      <c r="F5" s="6">
        <v>1.31</v>
      </c>
    </row>
    <row r="6" spans="1:11" ht="79.5" thickBot="1" x14ac:dyDescent="0.3">
      <c r="A6" s="4">
        <v>5</v>
      </c>
      <c r="B6" s="5" t="s">
        <v>17</v>
      </c>
      <c r="C6" s="6">
        <v>0</v>
      </c>
      <c r="D6" s="7">
        <v>6.4729999999999999</v>
      </c>
      <c r="E6" s="6">
        <v>15.705</v>
      </c>
      <c r="F6" s="6">
        <v>2.6680000000000001</v>
      </c>
    </row>
    <row r="7" spans="1:11" ht="63.75" thickBot="1" x14ac:dyDescent="0.3">
      <c r="A7" s="17">
        <v>6</v>
      </c>
      <c r="B7" s="19" t="s">
        <v>77</v>
      </c>
      <c r="C7" s="2">
        <v>0.187</v>
      </c>
      <c r="D7" s="3">
        <v>1.26</v>
      </c>
      <c r="E7" s="3">
        <v>1.76</v>
      </c>
      <c r="F7" s="16">
        <v>0.89</v>
      </c>
    </row>
    <row r="8" spans="1:11" ht="63.75" thickBot="1" x14ac:dyDescent="0.3">
      <c r="A8" s="17">
        <v>7</v>
      </c>
      <c r="B8" s="20" t="s">
        <v>78</v>
      </c>
      <c r="C8" s="20">
        <v>1E-3</v>
      </c>
      <c r="D8" s="21">
        <v>3.0910000000000002</v>
      </c>
      <c r="E8" s="22">
        <v>5.8949999999999996</v>
      </c>
      <c r="F8" s="16">
        <v>1.62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"/>
  <sheetViews>
    <sheetView topLeftCell="B1" workbookViewId="0">
      <selection activeCell="J3" sqref="J3"/>
    </sheetView>
  </sheetViews>
  <sheetFormatPr defaultRowHeight="15" x14ac:dyDescent="0.25"/>
  <cols>
    <col min="6" max="6" width="9.140625" style="1"/>
  </cols>
  <sheetData>
    <row r="1" spans="1:10" ht="48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30</v>
      </c>
      <c r="F1" s="3" t="s">
        <v>42</v>
      </c>
      <c r="G1" s="8" t="s">
        <v>46</v>
      </c>
      <c r="H1" s="8" t="s">
        <v>57</v>
      </c>
      <c r="I1" s="8" t="s">
        <v>58</v>
      </c>
      <c r="J1" s="8" t="s">
        <v>63</v>
      </c>
    </row>
    <row r="2" spans="1:10" ht="63.75" thickBot="1" x14ac:dyDescent="0.3">
      <c r="A2" s="4">
        <v>1</v>
      </c>
      <c r="B2" s="6" t="s">
        <v>38</v>
      </c>
      <c r="C2" s="6" t="s">
        <v>39</v>
      </c>
      <c r="D2" s="6">
        <v>1.35</v>
      </c>
      <c r="E2" s="6">
        <v>2.2200000000000002</v>
      </c>
      <c r="F2" s="6">
        <v>0.82</v>
      </c>
      <c r="G2">
        <f>AVERAGE(D2:D4)</f>
        <v>1.4666666666666668</v>
      </c>
      <c r="H2">
        <f>AVERAGE(E2:E4)</f>
        <v>4.413333333333334</v>
      </c>
      <c r="I2">
        <f>AVERAGE(F2:F4)</f>
        <v>0.6333333333333333</v>
      </c>
      <c r="J2">
        <f>SUM(D2:D4)</f>
        <v>4.4000000000000004</v>
      </c>
    </row>
    <row r="3" spans="1:10" ht="48" thickBot="1" x14ac:dyDescent="0.3">
      <c r="A3" s="4">
        <v>2</v>
      </c>
      <c r="B3" s="5" t="s">
        <v>12</v>
      </c>
      <c r="C3" s="6" t="s">
        <v>40</v>
      </c>
      <c r="D3" s="6">
        <v>1.75</v>
      </c>
      <c r="E3" s="6">
        <v>8.7100000000000009</v>
      </c>
      <c r="F3" s="6">
        <v>0.35</v>
      </c>
    </row>
    <row r="4" spans="1:10" ht="95.25" thickBot="1" x14ac:dyDescent="0.3">
      <c r="A4" s="4">
        <v>3</v>
      </c>
      <c r="B4" s="5" t="s">
        <v>41</v>
      </c>
      <c r="C4" s="6" t="s">
        <v>45</v>
      </c>
      <c r="D4" s="6">
        <v>1.3</v>
      </c>
      <c r="E4" s="6">
        <v>2.31</v>
      </c>
      <c r="F4" s="6">
        <v>0.73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"/>
  <sheetViews>
    <sheetView topLeftCell="G7" workbookViewId="0">
      <selection activeCell="K2" sqref="K2"/>
    </sheetView>
  </sheetViews>
  <sheetFormatPr defaultRowHeight="15" x14ac:dyDescent="0.25"/>
  <cols>
    <col min="6" max="6" width="9.140625" style="1"/>
  </cols>
  <sheetData>
    <row r="1" spans="1:11" ht="48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30</v>
      </c>
      <c r="F1" s="3" t="s">
        <v>31</v>
      </c>
      <c r="G1" s="8" t="s">
        <v>46</v>
      </c>
      <c r="H1" s="8" t="s">
        <v>59</v>
      </c>
      <c r="I1" s="8" t="s">
        <v>58</v>
      </c>
      <c r="J1" s="8" t="s">
        <v>73</v>
      </c>
      <c r="K1" s="8" t="s">
        <v>85</v>
      </c>
    </row>
    <row r="2" spans="1:11" ht="48" thickBot="1" x14ac:dyDescent="0.3">
      <c r="A2" s="4">
        <v>1</v>
      </c>
      <c r="B2" s="6" t="s">
        <v>7</v>
      </c>
      <c r="C2" s="6">
        <v>2.8000000000000001E-2</v>
      </c>
      <c r="D2" s="7">
        <v>3.266</v>
      </c>
      <c r="E2" s="6">
        <v>9.39</v>
      </c>
      <c r="F2" s="6">
        <v>1.1359999999999999</v>
      </c>
      <c r="G2" s="9">
        <f>AVERAGE(D2:D11)</f>
        <v>3.2037</v>
      </c>
      <c r="H2">
        <f>AVERAGE(E2:E11)</f>
        <v>6.7744999999999989</v>
      </c>
      <c r="I2">
        <f>AVERAGE(F2:F11)</f>
        <v>1.9324999999999999</v>
      </c>
      <c r="J2" s="9">
        <f>SUM(D2:D11)</f>
        <v>32.036999999999999</v>
      </c>
      <c r="K2">
        <f>AVERAGE(C2:C11)</f>
        <v>0.10612222222222223</v>
      </c>
    </row>
    <row r="3" spans="1:11" ht="48" thickBot="1" x14ac:dyDescent="0.3">
      <c r="A3" s="4">
        <v>2</v>
      </c>
      <c r="B3" s="5" t="s">
        <v>12</v>
      </c>
      <c r="C3" s="6">
        <v>0.69</v>
      </c>
      <c r="D3" s="6">
        <v>1.75</v>
      </c>
      <c r="E3" s="6">
        <v>8.7100000000000009</v>
      </c>
      <c r="F3" s="6">
        <v>0.35</v>
      </c>
    </row>
    <row r="4" spans="1:11" ht="48" thickBot="1" x14ac:dyDescent="0.3">
      <c r="A4" s="4">
        <v>3</v>
      </c>
      <c r="B4" s="6" t="s">
        <v>8</v>
      </c>
      <c r="C4" s="6">
        <v>8.0000000000000002E-3</v>
      </c>
      <c r="D4" s="6">
        <v>2.65</v>
      </c>
      <c r="E4" s="6">
        <v>5.24</v>
      </c>
      <c r="F4" s="6">
        <v>1.34</v>
      </c>
    </row>
    <row r="5" spans="1:11" ht="63.75" thickBot="1" x14ac:dyDescent="0.3">
      <c r="A5" s="4">
        <v>4</v>
      </c>
      <c r="B5" s="6" t="s">
        <v>38</v>
      </c>
      <c r="C5" s="6">
        <v>7.0000000000000007E-2</v>
      </c>
      <c r="D5" s="6">
        <v>1.57</v>
      </c>
      <c r="E5" s="6">
        <v>2.56</v>
      </c>
      <c r="F5" s="6">
        <v>0.96</v>
      </c>
    </row>
    <row r="6" spans="1:11" ht="79.5" thickBot="1" x14ac:dyDescent="0.3">
      <c r="A6" s="4">
        <v>5</v>
      </c>
      <c r="B6" s="5" t="s">
        <v>13</v>
      </c>
      <c r="C6" s="6" t="s">
        <v>14</v>
      </c>
      <c r="D6" s="6">
        <v>0.51300000000000001</v>
      </c>
      <c r="E6" s="6">
        <v>1.306</v>
      </c>
      <c r="F6" s="6">
        <v>0.20100000000000001</v>
      </c>
    </row>
    <row r="7" spans="1:11" ht="79.5" thickBot="1" x14ac:dyDescent="0.3">
      <c r="A7" s="4">
        <v>6</v>
      </c>
      <c r="B7" s="5" t="s">
        <v>43</v>
      </c>
      <c r="C7" s="6">
        <v>0</v>
      </c>
      <c r="D7" s="7">
        <v>6.3620000000000001</v>
      </c>
      <c r="E7" s="6">
        <v>14.919</v>
      </c>
      <c r="F7" s="6">
        <v>2.7130000000000001</v>
      </c>
    </row>
    <row r="8" spans="1:11" ht="32.25" thickBot="1" x14ac:dyDescent="0.3">
      <c r="A8" s="4">
        <v>7</v>
      </c>
      <c r="B8" s="5" t="s">
        <v>18</v>
      </c>
      <c r="C8" s="6">
        <v>0.158</v>
      </c>
      <c r="D8" s="7">
        <v>1.9259999999999999</v>
      </c>
      <c r="E8" s="6">
        <v>4.29</v>
      </c>
      <c r="F8" s="6">
        <v>0.86499999999999999</v>
      </c>
    </row>
    <row r="9" spans="1:11" ht="48" thickBot="1" x14ac:dyDescent="0.3">
      <c r="A9" s="4">
        <v>8</v>
      </c>
      <c r="B9" s="6" t="s">
        <v>44</v>
      </c>
      <c r="C9" s="6">
        <v>1E-3</v>
      </c>
      <c r="D9" s="6">
        <v>9.06</v>
      </c>
      <c r="E9" s="6">
        <v>11.4</v>
      </c>
      <c r="F9" s="6">
        <v>9.1</v>
      </c>
    </row>
    <row r="10" spans="1:11" ht="95.25" thickBot="1" x14ac:dyDescent="0.3">
      <c r="A10" s="4">
        <v>9</v>
      </c>
      <c r="B10" s="5" t="s">
        <v>41</v>
      </c>
      <c r="C10" s="6">
        <v>1E-4</v>
      </c>
      <c r="D10" s="6">
        <v>4.22</v>
      </c>
      <c r="E10" s="6">
        <v>9.0500000000000007</v>
      </c>
      <c r="F10" s="6">
        <v>1.97</v>
      </c>
    </row>
    <row r="11" spans="1:11" ht="63.75" thickBot="1" x14ac:dyDescent="0.3">
      <c r="A11" s="17">
        <v>10</v>
      </c>
      <c r="B11" s="18" t="s">
        <v>77</v>
      </c>
      <c r="C11" s="2">
        <v>0</v>
      </c>
      <c r="D11" s="3">
        <v>0.72</v>
      </c>
      <c r="E11" s="3">
        <v>0.88</v>
      </c>
      <c r="F11" s="1">
        <v>0.69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Sheet7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2022-04-03T17:29:27Z</dcterms:created>
  <dcterms:modified xsi:type="dcterms:W3CDTF">2022-05-27T17:57:27Z</dcterms:modified>
</cp:coreProperties>
</file>